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" yWindow="0" windowWidth="7308" windowHeight="6576" activeTab="0"/>
  </bookViews>
  <sheets>
    <sheet name="2006" sheetId="1" r:id="rId1"/>
    <sheet name="2005" sheetId="2" r:id="rId2"/>
  </sheets>
  <definedNames/>
  <calcPr fullCalcOnLoad="1"/>
</workbook>
</file>

<file path=xl/sharedStrings.xml><?xml version="1.0" encoding="utf-8"?>
<sst xmlns="http://schemas.openxmlformats.org/spreadsheetml/2006/main" count="275" uniqueCount="133">
  <si>
    <t>SKUPAJ</t>
  </si>
  <si>
    <t>DA</t>
  </si>
  <si>
    <t>PRO.HRANE,PIJA^ TOBA^NIH IZD.</t>
  </si>
  <si>
    <t>DB</t>
  </si>
  <si>
    <t>PRO.TEKSTIL.TEK.USN IZD</t>
  </si>
  <si>
    <t>DC</t>
  </si>
  <si>
    <t>PRO.USNJA,USNJENIH IZD.</t>
  </si>
  <si>
    <t>DD</t>
  </si>
  <si>
    <t>OBDELAVA IN PREDELAVA LESA</t>
  </si>
  <si>
    <t>DE</t>
  </si>
  <si>
    <t>PROIZV. VLAKNIN, PAPIRJA, ZALOŽ. TISK.</t>
  </si>
  <si>
    <t>DF</t>
  </si>
  <si>
    <t>PRO.KOKSA,NAFTNIH DERIV.,JEDRSKEGA G</t>
  </si>
  <si>
    <t>DG</t>
  </si>
  <si>
    <t>PRO.KEMIKALIJ,KEMI^NIH IZD.,EMET.VL.</t>
  </si>
  <si>
    <t>DH</t>
  </si>
  <si>
    <t>PRO.IZD.IZ GUME IN PLASTI^NIH MAS</t>
  </si>
  <si>
    <t>DI</t>
  </si>
  <si>
    <t>PRO.DR.NEKOVINSKIH MINERALNIH IZD.</t>
  </si>
  <si>
    <t>DJ</t>
  </si>
  <si>
    <t>PRO.KOVIN IN KOVINSKIH IZD.</t>
  </si>
  <si>
    <t>DK</t>
  </si>
  <si>
    <t>PRO.STROJEV IN NAPRAV</t>
  </si>
  <si>
    <t>DL</t>
  </si>
  <si>
    <t>PRO.ELEKTR.IN OPTI^.OPR.</t>
  </si>
  <si>
    <t>DM</t>
  </si>
  <si>
    <t>PRO.VOZIL IN PLOVIL</t>
  </si>
  <si>
    <t>DN</t>
  </si>
  <si>
    <t>PRO.POHI[.IN DR.PRED.DEJ.REC</t>
  </si>
  <si>
    <t>E</t>
  </si>
  <si>
    <t>OSKRBA Z ELEKTRIKO,PLINOM,VODO</t>
  </si>
  <si>
    <t>F</t>
  </si>
  <si>
    <t>G</t>
  </si>
  <si>
    <t>TRGOVINA,POPRAVILA MOT.VOZI</t>
  </si>
  <si>
    <t>H</t>
  </si>
  <si>
    <t>GOSTINSTVO</t>
  </si>
  <si>
    <t>I</t>
  </si>
  <si>
    <t>K</t>
  </si>
  <si>
    <t>O</t>
  </si>
  <si>
    <t>DR.JAVNE,SKUPNE IN OS.ST.DE</t>
  </si>
  <si>
    <t>KMETIJSTVO, LOV, GOZDARSTVO</t>
  </si>
  <si>
    <t xml:space="preserve">Kmetijstvo in lov </t>
  </si>
  <si>
    <t xml:space="preserve">Gozdarstvo </t>
  </si>
  <si>
    <t>RIBIŠTVO</t>
  </si>
  <si>
    <t>RUDARSTVO</t>
  </si>
  <si>
    <t>Pridobivanje energetskih surovin</t>
  </si>
  <si>
    <t>Pridobivanje črnega, rjavega premoga in lignita</t>
  </si>
  <si>
    <t>Pridobivanje rud, kamnin</t>
  </si>
  <si>
    <t>Pridobivanje drugih rud in kamnin</t>
  </si>
  <si>
    <t>PREDELOVALNE DEJAVNOSTI</t>
  </si>
  <si>
    <t>A</t>
  </si>
  <si>
    <t>B</t>
  </si>
  <si>
    <t>C</t>
  </si>
  <si>
    <t>CA</t>
  </si>
  <si>
    <t>CB</t>
  </si>
  <si>
    <t>D</t>
  </si>
  <si>
    <t>Proizv. tekstilij</t>
  </si>
  <si>
    <t>Proizv. oblačil, krzn. izd.</t>
  </si>
  <si>
    <t>Proizv. vlaknin, pap. in kartona</t>
  </si>
  <si>
    <t>Založništvo, tiskarstvo</t>
  </si>
  <si>
    <t>Proizvodnja kovin</t>
  </si>
  <si>
    <t>Proizv. kovin. izd. razen strojev in naprav</t>
  </si>
  <si>
    <t>Proizv. pisarn. storjev, računalnikov</t>
  </si>
  <si>
    <t>Proizv. RTV in komunikac. aparatov</t>
  </si>
  <si>
    <t>Proizv. medic. finomeh. in optičnih instrum. ter ur</t>
  </si>
  <si>
    <t>Proizv. mot. vozil, prikolic, polprikolic</t>
  </si>
  <si>
    <t>Proizv. drugih vozil in plovil</t>
  </si>
  <si>
    <t>Proizv. pohištva, druge pred. dej.</t>
  </si>
  <si>
    <t>Reciklaža</t>
  </si>
  <si>
    <t>Oskrba z elektriko, plinom, paro, toplo vodo</t>
  </si>
  <si>
    <t>Zbiranje, čiščenje in distribucija vode</t>
  </si>
  <si>
    <t>Prodaja, vzdrž. in popravila mot. vozil, trg. na drobno z mot. gorivi</t>
  </si>
  <si>
    <t>Posredništvo in tgovina na debelo</t>
  </si>
  <si>
    <t>Trgovina na drobno, popravila izd. široke porabe</t>
  </si>
  <si>
    <t>Kopenski prom., cevovodni transport</t>
  </si>
  <si>
    <t>Vodni promet</t>
  </si>
  <si>
    <t>Zračni promet</t>
  </si>
  <si>
    <t>Pomožne prom. dej., stor. potovalnih in turist. agencij</t>
  </si>
  <si>
    <t>Poštne in telekom. storitve</t>
  </si>
  <si>
    <t>Poslovanje z nepremičninami</t>
  </si>
  <si>
    <t>Dajanje strojev in opreme v najem, izposoja izd. široke porabe</t>
  </si>
  <si>
    <t>Obdelava podatkov, podatkovne baze</t>
  </si>
  <si>
    <t>Raziskovanje in razvoj</t>
  </si>
  <si>
    <t>Druge poslovne dejavnosti</t>
  </si>
  <si>
    <t>Storitve javne higiene</t>
  </si>
  <si>
    <t>Dejavnosti združenj, organizacij</t>
  </si>
  <si>
    <t>Rekreacijske, kult. in športne dejavnosti</t>
  </si>
  <si>
    <t>Druge stor. dejavnosti</t>
  </si>
  <si>
    <t>Št. gosp. družb</t>
  </si>
  <si>
    <t>Št. zaposlenih</t>
  </si>
  <si>
    <t>v mio SIT</t>
  </si>
  <si>
    <t>VELIKOST PODJETJA</t>
  </si>
  <si>
    <t xml:space="preserve">Št. zap. /podj. </t>
  </si>
  <si>
    <t xml:space="preserve">Sredstva / zap. </t>
  </si>
  <si>
    <t>Sredstva / podj.</t>
  </si>
  <si>
    <t>v 000 SIT</t>
  </si>
  <si>
    <t>GOSPODARNOST</t>
  </si>
  <si>
    <t>DONOSNOST</t>
  </si>
  <si>
    <t>v %</t>
  </si>
  <si>
    <t>PRODUKTIVNOST</t>
  </si>
  <si>
    <t>Dodana vred. / zap.</t>
  </si>
  <si>
    <t xml:space="preserve">Stroški dela / zap. </t>
  </si>
  <si>
    <t>Stroški dela v dod. vred.</t>
  </si>
  <si>
    <t xml:space="preserve">Kapitalska pokritost </t>
  </si>
  <si>
    <t>stalnih sredstev, v %</t>
  </si>
  <si>
    <t xml:space="preserve">Dolg. pokrit. dolg. </t>
  </si>
  <si>
    <t>sred. in zalog, v %</t>
  </si>
  <si>
    <t>IZVOZNA USMERJENOST</t>
  </si>
  <si>
    <t>Delež izvoza v prodaji</t>
  </si>
  <si>
    <t xml:space="preserve">Donosnost </t>
  </si>
  <si>
    <t>sredstev, v %</t>
  </si>
  <si>
    <t>prodaje, v %</t>
  </si>
  <si>
    <t xml:space="preserve">Dolg v virih </t>
  </si>
  <si>
    <t xml:space="preserve">Kratk. obvezn. </t>
  </si>
  <si>
    <t>v virih sredstev, v %</t>
  </si>
  <si>
    <t>Proiz. Električnih strojev, aparatov</t>
  </si>
  <si>
    <t>Vir podatkov: AJPES in lastni preračuni na osnovi podatkov AJPES. Opomba: * razlika med čistim dobičkom in izgubo obračunskega obdobja.</t>
  </si>
  <si>
    <t>Neto čisti dob. / izguba obračunskega obdobja *</t>
  </si>
  <si>
    <t>OPREMLJENOST DELA S SREDSTVI</t>
  </si>
  <si>
    <t>Gospodarnost poslovanja</t>
  </si>
  <si>
    <t>DELOVNA STROŠKOVNOST</t>
  </si>
  <si>
    <t>FINANCIRANJE IN PLAČILNA SPOSOBNOST</t>
  </si>
  <si>
    <t>STRUKTURA SREDSTEV</t>
  </si>
  <si>
    <t>v sredstvih, v %</t>
  </si>
  <si>
    <t xml:space="preserve">Delež proizv. strojev in </t>
  </si>
  <si>
    <t>PROMET,SKLADIŠČENJE,ZVEZE</t>
  </si>
  <si>
    <t>Izbrani kazalci poslovanja gospodarskih družb po področjih, podpodročjih in oddelkih Standardne klasifikacije dejavnosti v letu 2006</t>
  </si>
  <si>
    <t>Izbrani kazalci poslovanja gospodarskih družb po področjih, podpodročjih in oddelkih Standardne klasifikacije dejavnosti v letu 2005</t>
  </si>
  <si>
    <t>GRADBENIŠTVO</t>
  </si>
  <si>
    <t>NEPREMIČNINE,NAJEM,POSL.ST.</t>
  </si>
  <si>
    <t>Delež dolg. sredstev</t>
  </si>
  <si>
    <t>naprav v dolg. sredstvih, v %</t>
  </si>
  <si>
    <t xml:space="preserve">Opomba: Podatki za leto 2005 se nanašajo samo na družbe, ki so poslovale v letu 2006, saj zaradi metodoloških sprememb v letu 2006 (gl. pojasnila v Uvodu Delovnega zvezka) ti podakti niso povsem primerljivi s podatki, ki so jih družbe oddale za leto 2005 kot tekoče leto. </t>
  </si>
</sst>
</file>

<file path=xl/styles.xml><?xml version="1.0" encoding="utf-8"?>
<styleSheet xmlns="http://schemas.openxmlformats.org/spreadsheetml/2006/main">
  <numFmts count="26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0.0"/>
    <numFmt numFmtId="165" formatCode="0.000"/>
    <numFmt numFmtId="166" formatCode="0.0000"/>
    <numFmt numFmtId="167" formatCode="#,##0.0"/>
    <numFmt numFmtId="168" formatCode="#,##0.000"/>
    <numFmt numFmtId="169" formatCode="0.0000000"/>
    <numFmt numFmtId="170" formatCode="0.000000"/>
    <numFmt numFmtId="171" formatCode="0.00000"/>
    <numFmt numFmtId="172" formatCode="0.00000000"/>
    <numFmt numFmtId="173" formatCode="0_)"/>
    <numFmt numFmtId="174" formatCode="0.0%"/>
    <numFmt numFmtId="175" formatCode="#,##0.00\ _S_I_T"/>
    <numFmt numFmtId="176" formatCode="0.000000000"/>
    <numFmt numFmtId="177" formatCode="0.000000000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2" borderId="0" xfId="0" applyFill="1" applyAlignment="1">
      <alignment/>
    </xf>
    <xf numFmtId="164" fontId="0" fillId="0" borderId="0" xfId="0" applyNumberFormat="1" applyAlignment="1">
      <alignment/>
    </xf>
    <xf numFmtId="164" fontId="0" fillId="2" borderId="0" xfId="0" applyNumberFormat="1" applyFill="1" applyAlignment="1">
      <alignment/>
    </xf>
    <xf numFmtId="165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0" fillId="2" borderId="0" xfId="0" applyNumberFormat="1" applyFill="1" applyAlignment="1">
      <alignment/>
    </xf>
    <xf numFmtId="164" fontId="0" fillId="0" borderId="0" xfId="0" applyNumberFormat="1" applyFill="1" applyAlignment="1">
      <alignment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ont="1" applyFill="1" applyAlignment="1">
      <alignment/>
    </xf>
    <xf numFmtId="1" fontId="0" fillId="0" borderId="0" xfId="0" applyNumberFormat="1" applyFill="1" applyAlignment="1">
      <alignment/>
    </xf>
    <xf numFmtId="167" fontId="0" fillId="2" borderId="0" xfId="0" applyNumberFormat="1" applyFill="1" applyAlignment="1">
      <alignment/>
    </xf>
    <xf numFmtId="0" fontId="0" fillId="2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1" fontId="0" fillId="0" borderId="0" xfId="0" applyNumberFormat="1" applyFill="1" applyBorder="1" applyAlignment="1">
      <alignment/>
    </xf>
    <xf numFmtId="164" fontId="0" fillId="0" borderId="0" xfId="0" applyNumberFormat="1" applyFill="1" applyBorder="1" applyAlignment="1">
      <alignment/>
    </xf>
    <xf numFmtId="1" fontId="0" fillId="2" borderId="0" xfId="0" applyNumberFormat="1" applyFont="1" applyFill="1" applyAlignment="1">
      <alignment/>
    </xf>
    <xf numFmtId="164" fontId="0" fillId="2" borderId="0" xfId="0" applyNumberFormat="1" applyFont="1" applyFill="1" applyAlignment="1">
      <alignment/>
    </xf>
    <xf numFmtId="164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/>
    </xf>
    <xf numFmtId="164" fontId="0" fillId="0" borderId="0" xfId="0" applyNumberFormat="1" applyFont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0" fontId="0" fillId="0" borderId="1" xfId="0" applyFill="1" applyBorder="1" applyAlignment="1">
      <alignment/>
    </xf>
    <xf numFmtId="0" fontId="0" fillId="2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2" xfId="0" applyBorder="1" applyAlignment="1">
      <alignment/>
    </xf>
    <xf numFmtId="0" fontId="0" fillId="0" borderId="0" xfId="0" applyFill="1" applyBorder="1" applyAlignment="1">
      <alignment/>
    </xf>
    <xf numFmtId="1" fontId="0" fillId="0" borderId="0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4" xfId="0" applyFill="1" applyBorder="1" applyAlignment="1">
      <alignment/>
    </xf>
    <xf numFmtId="164" fontId="0" fillId="0" borderId="4" xfId="0" applyNumberFormat="1" applyFill="1" applyBorder="1" applyAlignment="1">
      <alignment/>
    </xf>
    <xf numFmtId="1" fontId="0" fillId="0" borderId="4" xfId="0" applyNumberFormat="1" applyBorder="1" applyAlignment="1">
      <alignment/>
    </xf>
    <xf numFmtId="1" fontId="0" fillId="0" borderId="4" xfId="0" applyNumberFormat="1" applyFill="1" applyBorder="1" applyAlignment="1">
      <alignment/>
    </xf>
    <xf numFmtId="0" fontId="0" fillId="0" borderId="0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/>
    </xf>
    <xf numFmtId="2" fontId="0" fillId="0" borderId="0" xfId="0" applyNumberFormat="1" applyAlignment="1">
      <alignment/>
    </xf>
    <xf numFmtId="2" fontId="0" fillId="2" borderId="0" xfId="0" applyNumberFormat="1" applyFill="1" applyAlignment="1">
      <alignment/>
    </xf>
    <xf numFmtId="1" fontId="0" fillId="0" borderId="0" xfId="0" applyNumberFormat="1" applyAlignment="1" quotePrefix="1">
      <alignment/>
    </xf>
    <xf numFmtId="165" fontId="0" fillId="2" borderId="0" xfId="0" applyNumberFormat="1" applyFill="1" applyAlignment="1">
      <alignment/>
    </xf>
    <xf numFmtId="0" fontId="0" fillId="2" borderId="0" xfId="0" applyNumberFormat="1" applyFill="1" applyAlignment="1" quotePrefix="1">
      <alignment/>
    </xf>
    <xf numFmtId="1" fontId="0" fillId="2" borderId="0" xfId="0" applyNumberFormat="1" applyFill="1" applyAlignment="1" quotePrefix="1">
      <alignment/>
    </xf>
    <xf numFmtId="164" fontId="0" fillId="2" borderId="0" xfId="0" applyNumberFormat="1" applyFill="1" applyBorder="1" applyAlignment="1">
      <alignment/>
    </xf>
    <xf numFmtId="0" fontId="0" fillId="0" borderId="0" xfId="0" applyFont="1" applyAlignment="1">
      <alignment horizontal="left"/>
    </xf>
    <xf numFmtId="0" fontId="0" fillId="0" borderId="1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Border="1" applyAlignment="1">
      <alignment horizontal="left"/>
    </xf>
    <xf numFmtId="0" fontId="0" fillId="0" borderId="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1" fontId="0" fillId="0" borderId="0" xfId="0" applyNumberFormat="1" applyFont="1" applyBorder="1" applyAlignment="1">
      <alignment/>
    </xf>
    <xf numFmtId="1" fontId="0" fillId="0" borderId="0" xfId="0" applyNumberFormat="1" applyFont="1" applyFill="1" applyBorder="1" applyAlignment="1">
      <alignment/>
    </xf>
    <xf numFmtId="0" fontId="0" fillId="0" borderId="4" xfId="0" applyFont="1" applyBorder="1" applyAlignment="1">
      <alignment horizontal="left"/>
    </xf>
    <xf numFmtId="0" fontId="0" fillId="0" borderId="5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4" xfId="0" applyFont="1" applyFill="1" applyBorder="1" applyAlignment="1">
      <alignment/>
    </xf>
    <xf numFmtId="164" fontId="0" fillId="0" borderId="4" xfId="0" applyNumberFormat="1" applyFont="1" applyFill="1" applyBorder="1" applyAlignment="1">
      <alignment/>
    </xf>
    <xf numFmtId="1" fontId="0" fillId="0" borderId="4" xfId="0" applyNumberFormat="1" applyFont="1" applyBorder="1" applyAlignment="1">
      <alignment/>
    </xf>
    <xf numFmtId="1" fontId="0" fillId="0" borderId="4" xfId="0" applyNumberFormat="1" applyFont="1" applyFill="1" applyBorder="1" applyAlignment="1">
      <alignment/>
    </xf>
    <xf numFmtId="0" fontId="0" fillId="2" borderId="0" xfId="0" applyFont="1" applyFill="1" applyAlignment="1">
      <alignment horizontal="left"/>
    </xf>
    <xf numFmtId="0" fontId="0" fillId="2" borderId="1" xfId="0" applyFont="1" applyFill="1" applyBorder="1" applyAlignment="1">
      <alignment/>
    </xf>
    <xf numFmtId="3" fontId="0" fillId="2" borderId="0" xfId="0" applyNumberFormat="1" applyFont="1" applyFill="1" applyAlignment="1">
      <alignment/>
    </xf>
    <xf numFmtId="167" fontId="0" fillId="2" borderId="0" xfId="0" applyNumberFormat="1" applyFont="1" applyFill="1" applyAlignment="1">
      <alignment/>
    </xf>
    <xf numFmtId="2" fontId="0" fillId="2" borderId="0" xfId="0" applyNumberFormat="1" applyFont="1" applyFill="1" applyAlignment="1">
      <alignment/>
    </xf>
    <xf numFmtId="3" fontId="0" fillId="0" borderId="0" xfId="0" applyNumberFormat="1" applyFont="1" applyAlignment="1">
      <alignment/>
    </xf>
    <xf numFmtId="167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Fill="1" applyAlignment="1">
      <alignment horizontal="left"/>
    </xf>
    <xf numFmtId="0" fontId="0" fillId="0" borderId="1" xfId="0" applyFont="1" applyFill="1" applyBorder="1" applyAlignment="1">
      <alignment/>
    </xf>
    <xf numFmtId="165" fontId="0" fillId="2" borderId="0" xfId="0" applyNumberFormat="1" applyFont="1" applyFill="1" applyAlignment="1">
      <alignment/>
    </xf>
    <xf numFmtId="167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165" fontId="0" fillId="0" borderId="0" xfId="0" applyNumberFormat="1" applyFont="1" applyFill="1" applyAlignment="1">
      <alignment/>
    </xf>
    <xf numFmtId="1" fontId="0" fillId="2" borderId="0" xfId="0" applyNumberFormat="1" applyFont="1" applyFill="1" applyAlignment="1" quotePrefix="1">
      <alignment/>
    </xf>
    <xf numFmtId="1" fontId="0" fillId="2" borderId="0" xfId="0" applyNumberFormat="1" applyFont="1" applyFill="1" applyBorder="1" applyAlignment="1">
      <alignment horizontal="right"/>
    </xf>
    <xf numFmtId="167" fontId="0" fillId="2" borderId="0" xfId="0" applyNumberFormat="1" applyFont="1" applyFill="1" applyBorder="1" applyAlignment="1">
      <alignment/>
    </xf>
    <xf numFmtId="1" fontId="0" fillId="0" borderId="0" xfId="0" applyNumberFormat="1" applyFont="1" applyAlignment="1" quotePrefix="1">
      <alignment/>
    </xf>
    <xf numFmtId="1" fontId="0" fillId="0" borderId="0" xfId="0" applyNumberFormat="1" applyFont="1" applyBorder="1" applyAlignment="1">
      <alignment horizontal="right"/>
    </xf>
    <xf numFmtId="167" fontId="0" fillId="0" borderId="0" xfId="0" applyNumberFormat="1" applyFont="1" applyBorder="1" applyAlignment="1">
      <alignment/>
    </xf>
    <xf numFmtId="167" fontId="0" fillId="0" borderId="0" xfId="0" applyNumberFormat="1" applyFont="1" applyFill="1" applyBorder="1" applyAlignment="1">
      <alignment/>
    </xf>
    <xf numFmtId="0" fontId="3" fillId="0" borderId="1" xfId="0" applyFont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86"/>
  <sheetViews>
    <sheetView tabSelected="1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6" sqref="B6"/>
    </sheetView>
  </sheetViews>
  <sheetFormatPr defaultColWidth="9.140625" defaultRowHeight="12.75"/>
  <cols>
    <col min="2" max="2" width="34.28125" style="0" customWidth="1"/>
    <col min="3" max="3" width="13.421875" style="0" bestFit="1" customWidth="1"/>
    <col min="4" max="4" width="12.28125" style="0" bestFit="1" customWidth="1"/>
    <col min="5" max="5" width="19.57421875" style="0" customWidth="1"/>
    <col min="6" max="6" width="14.00390625" style="0" customWidth="1"/>
    <col min="7" max="7" width="12.7109375" style="0" bestFit="1" customWidth="1"/>
    <col min="8" max="8" width="21.140625" style="0" customWidth="1"/>
    <col min="9" max="9" width="21.421875" style="0" bestFit="1" customWidth="1"/>
    <col min="10" max="10" width="12.28125" style="0" bestFit="1" customWidth="1"/>
    <col min="11" max="11" width="11.140625" style="0" bestFit="1" customWidth="1"/>
    <col min="12" max="12" width="17.28125" style="0" bestFit="1" customWidth="1"/>
    <col min="13" max="13" width="15.57421875" style="0" customWidth="1"/>
    <col min="14" max="14" width="20.7109375" style="0" bestFit="1" customWidth="1"/>
    <col min="15" max="15" width="14.28125" style="0" customWidth="1"/>
    <col min="16" max="16" width="17.28125" style="0" bestFit="1" customWidth="1"/>
    <col min="17" max="17" width="17.7109375" style="0" bestFit="1" customWidth="1"/>
    <col min="18" max="18" width="16.140625" style="0" bestFit="1" customWidth="1"/>
    <col min="19" max="19" width="22.7109375" style="0" bestFit="1" customWidth="1"/>
    <col min="20" max="20" width="19.57421875" style="0" customWidth="1"/>
    <col min="21" max="21" width="25.7109375" style="0" bestFit="1" customWidth="1"/>
  </cols>
  <sheetData>
    <row r="1" spans="1:13" ht="12.75">
      <c r="A1" s="9"/>
      <c r="B1" s="90" t="s">
        <v>126</v>
      </c>
      <c r="G1" s="1"/>
      <c r="H1" s="8"/>
      <c r="L1" s="6"/>
      <c r="M1" s="13"/>
    </row>
    <row r="2" spans="1:13" ht="12.75">
      <c r="A2" s="9"/>
      <c r="B2" s="25"/>
      <c r="G2" s="1"/>
      <c r="H2" s="8"/>
      <c r="L2" s="6"/>
      <c r="M2" s="13"/>
    </row>
    <row r="3" spans="1:21" ht="12.75">
      <c r="A3" s="39"/>
      <c r="B3" s="25"/>
      <c r="C3" s="30"/>
      <c r="D3" s="24"/>
      <c r="E3" s="24"/>
      <c r="F3" s="24" t="s">
        <v>91</v>
      </c>
      <c r="G3" s="31"/>
      <c r="H3" s="18" t="s">
        <v>118</v>
      </c>
      <c r="I3" s="24" t="s">
        <v>96</v>
      </c>
      <c r="J3" s="24" t="s">
        <v>97</v>
      </c>
      <c r="K3" s="24"/>
      <c r="L3" s="32" t="s">
        <v>99</v>
      </c>
      <c r="M3" s="17" t="s">
        <v>120</v>
      </c>
      <c r="N3" s="24"/>
      <c r="O3" s="24" t="s">
        <v>121</v>
      </c>
      <c r="P3" s="24"/>
      <c r="Q3" s="24"/>
      <c r="R3" s="24"/>
      <c r="S3" s="24" t="s">
        <v>107</v>
      </c>
      <c r="T3" s="24" t="s">
        <v>122</v>
      </c>
      <c r="U3" s="24"/>
    </row>
    <row r="4" spans="1:21" ht="12.75">
      <c r="A4" s="39"/>
      <c r="B4" s="25"/>
      <c r="C4" s="30" t="s">
        <v>88</v>
      </c>
      <c r="D4" s="24" t="s">
        <v>89</v>
      </c>
      <c r="E4" s="24" t="s">
        <v>117</v>
      </c>
      <c r="F4" s="24" t="s">
        <v>94</v>
      </c>
      <c r="G4" s="31" t="s">
        <v>92</v>
      </c>
      <c r="H4" s="18" t="s">
        <v>93</v>
      </c>
      <c r="I4" s="24" t="s">
        <v>119</v>
      </c>
      <c r="J4" s="24" t="s">
        <v>109</v>
      </c>
      <c r="K4" s="24" t="s">
        <v>109</v>
      </c>
      <c r="L4" s="32" t="s">
        <v>100</v>
      </c>
      <c r="M4" s="17" t="s">
        <v>101</v>
      </c>
      <c r="N4" s="24" t="s">
        <v>102</v>
      </c>
      <c r="O4" s="24" t="s">
        <v>112</v>
      </c>
      <c r="P4" s="24" t="s">
        <v>113</v>
      </c>
      <c r="Q4" s="24" t="s">
        <v>103</v>
      </c>
      <c r="R4" s="24" t="s">
        <v>105</v>
      </c>
      <c r="S4" s="24" t="s">
        <v>108</v>
      </c>
      <c r="T4" s="24" t="s">
        <v>130</v>
      </c>
      <c r="U4" s="24" t="s">
        <v>124</v>
      </c>
    </row>
    <row r="5" spans="1:21" ht="12.75">
      <c r="A5" s="40"/>
      <c r="B5" s="41"/>
      <c r="C5" s="33"/>
      <c r="D5" s="34"/>
      <c r="E5" s="34" t="s">
        <v>90</v>
      </c>
      <c r="F5" s="34" t="s">
        <v>90</v>
      </c>
      <c r="G5" s="35"/>
      <c r="H5" s="36" t="s">
        <v>95</v>
      </c>
      <c r="I5" s="34"/>
      <c r="J5" s="34" t="s">
        <v>110</v>
      </c>
      <c r="K5" s="34" t="s">
        <v>111</v>
      </c>
      <c r="L5" s="37" t="s">
        <v>95</v>
      </c>
      <c r="M5" s="38" t="s">
        <v>95</v>
      </c>
      <c r="N5" s="34" t="s">
        <v>98</v>
      </c>
      <c r="O5" s="34" t="s">
        <v>110</v>
      </c>
      <c r="P5" s="34" t="s">
        <v>114</v>
      </c>
      <c r="Q5" s="34" t="s">
        <v>104</v>
      </c>
      <c r="R5" s="34" t="s">
        <v>106</v>
      </c>
      <c r="S5" s="34" t="s">
        <v>98</v>
      </c>
      <c r="T5" s="34" t="s">
        <v>123</v>
      </c>
      <c r="U5" s="34" t="s">
        <v>131</v>
      </c>
    </row>
    <row r="6" spans="1:21" s="1" customFormat="1" ht="12.75">
      <c r="A6" s="11"/>
      <c r="B6" s="26" t="s">
        <v>0</v>
      </c>
      <c r="C6" s="2">
        <v>45330</v>
      </c>
      <c r="D6" s="2">
        <v>478839</v>
      </c>
      <c r="E6" s="4">
        <v>616228.5</v>
      </c>
      <c r="F6" s="4">
        <v>420583</v>
      </c>
      <c r="G6" s="4">
        <v>10.6</v>
      </c>
      <c r="H6" s="7">
        <v>37514</v>
      </c>
      <c r="I6" s="43">
        <v>1.05</v>
      </c>
      <c r="J6" s="43">
        <v>3.43</v>
      </c>
      <c r="K6" s="43">
        <v>3.85</v>
      </c>
      <c r="L6" s="2">
        <v>7465</v>
      </c>
      <c r="M6" s="2">
        <v>4547</v>
      </c>
      <c r="N6" s="4">
        <v>60.9</v>
      </c>
      <c r="O6" s="4">
        <v>60.1</v>
      </c>
      <c r="P6" s="4">
        <v>32.9</v>
      </c>
      <c r="Q6" s="4">
        <v>64.5</v>
      </c>
      <c r="R6" s="4">
        <v>94.6</v>
      </c>
      <c r="S6" s="4">
        <v>30.5</v>
      </c>
      <c r="T6" s="4">
        <v>61.8</v>
      </c>
      <c r="U6" s="4">
        <v>16.8</v>
      </c>
    </row>
    <row r="7" spans="1:21" s="1" customFormat="1" ht="12.75">
      <c r="A7" s="11" t="s">
        <v>50</v>
      </c>
      <c r="B7" s="26" t="s">
        <v>40</v>
      </c>
      <c r="C7" s="2">
        <f>+C8+C9</f>
        <v>422</v>
      </c>
      <c r="D7" s="2">
        <f>+D8+D9</f>
        <v>4900</v>
      </c>
      <c r="E7" s="4">
        <f>+E8+E9</f>
        <v>2788.5</v>
      </c>
      <c r="F7" s="4">
        <v>338</v>
      </c>
      <c r="G7" s="4">
        <v>11.6</v>
      </c>
      <c r="H7" s="7">
        <v>27967</v>
      </c>
      <c r="I7" s="43">
        <v>1.03</v>
      </c>
      <c r="J7" s="43">
        <v>2.04</v>
      </c>
      <c r="K7" s="43">
        <v>3.06</v>
      </c>
      <c r="L7" s="7">
        <v>5675</v>
      </c>
      <c r="M7" s="7">
        <v>3950</v>
      </c>
      <c r="N7" s="4">
        <v>69.6</v>
      </c>
      <c r="O7" s="4">
        <v>50.3</v>
      </c>
      <c r="P7" s="4">
        <v>25.5</v>
      </c>
      <c r="Q7" s="4">
        <v>74.1</v>
      </c>
      <c r="R7" s="4">
        <v>95.4</v>
      </c>
      <c r="S7" s="4">
        <v>16.5</v>
      </c>
      <c r="T7" s="4">
        <v>67</v>
      </c>
      <c r="U7" s="4">
        <v>16.8</v>
      </c>
    </row>
    <row r="8" spans="1:21" s="1" customFormat="1" ht="12.75">
      <c r="A8" s="9">
        <v>1</v>
      </c>
      <c r="B8" s="25" t="s">
        <v>41</v>
      </c>
      <c r="C8">
        <v>360</v>
      </c>
      <c r="D8">
        <v>3383</v>
      </c>
      <c r="E8" s="3">
        <v>872.2</v>
      </c>
      <c r="F8" s="3">
        <v>323</v>
      </c>
      <c r="G8" s="3">
        <v>9.4</v>
      </c>
      <c r="H8" s="6">
        <v>33231</v>
      </c>
      <c r="I8" s="42">
        <v>1.01</v>
      </c>
      <c r="J8" s="42">
        <v>0.78</v>
      </c>
      <c r="K8" s="42">
        <v>1.45</v>
      </c>
      <c r="L8" s="6">
        <v>5003</v>
      </c>
      <c r="M8" s="6">
        <v>3542</v>
      </c>
      <c r="N8" s="3">
        <v>70.8</v>
      </c>
      <c r="O8" s="3">
        <v>53.6</v>
      </c>
      <c r="P8" s="3">
        <v>25.5</v>
      </c>
      <c r="Q8" s="3">
        <v>67.1</v>
      </c>
      <c r="R8" s="3">
        <v>91.5</v>
      </c>
      <c r="S8" s="3">
        <v>9</v>
      </c>
      <c r="T8" s="3">
        <v>69.2</v>
      </c>
      <c r="U8" s="3">
        <v>13.8</v>
      </c>
    </row>
    <row r="9" spans="1:21" s="1" customFormat="1" ht="12.75">
      <c r="A9" s="9">
        <v>2</v>
      </c>
      <c r="B9" s="25" t="s">
        <v>42</v>
      </c>
      <c r="C9">
        <v>62</v>
      </c>
      <c r="D9">
        <v>1517</v>
      </c>
      <c r="E9" s="3">
        <v>1916.3</v>
      </c>
      <c r="F9" s="3">
        <v>425.3</v>
      </c>
      <c r="G9" s="3">
        <v>24.5</v>
      </c>
      <c r="H9" s="6">
        <v>16227</v>
      </c>
      <c r="I9" s="42">
        <v>1.07</v>
      </c>
      <c r="J9" s="42">
        <v>7.79</v>
      </c>
      <c r="K9" s="42">
        <v>6.22</v>
      </c>
      <c r="L9" s="6">
        <v>7174</v>
      </c>
      <c r="M9" s="6">
        <v>4862</v>
      </c>
      <c r="N9" s="3">
        <v>67.8</v>
      </c>
      <c r="O9" s="3">
        <v>36.1</v>
      </c>
      <c r="P9" s="3">
        <v>25.7</v>
      </c>
      <c r="Q9" s="3">
        <v>111.2</v>
      </c>
      <c r="R9" s="3">
        <v>117</v>
      </c>
      <c r="S9" s="3">
        <v>29.4</v>
      </c>
      <c r="T9" s="3">
        <v>57.5</v>
      </c>
      <c r="U9" s="3">
        <v>32.9</v>
      </c>
    </row>
    <row r="10" spans="1:21" s="1" customFormat="1" ht="12.75">
      <c r="A10" s="11" t="s">
        <v>51</v>
      </c>
      <c r="B10" s="26" t="s">
        <v>43</v>
      </c>
      <c r="C10" s="2">
        <v>22</v>
      </c>
      <c r="D10" s="2">
        <v>105</v>
      </c>
      <c r="E10" s="4">
        <v>-51.3</v>
      </c>
      <c r="F10" s="4">
        <v>91.8</v>
      </c>
      <c r="G10" s="4">
        <v>4.8</v>
      </c>
      <c r="H10" s="7">
        <v>18880</v>
      </c>
      <c r="I10" s="43">
        <v>0.99</v>
      </c>
      <c r="J10" s="43">
        <v>-2.58</v>
      </c>
      <c r="K10" s="43">
        <v>-2.5</v>
      </c>
      <c r="L10" s="7">
        <v>4420</v>
      </c>
      <c r="M10" s="7">
        <v>3865</v>
      </c>
      <c r="N10" s="4">
        <v>87.4</v>
      </c>
      <c r="O10" s="4">
        <v>71</v>
      </c>
      <c r="P10" s="4">
        <v>54</v>
      </c>
      <c r="Q10" s="4">
        <v>49.3</v>
      </c>
      <c r="R10" s="4">
        <v>61.5</v>
      </c>
      <c r="S10" s="4">
        <v>11</v>
      </c>
      <c r="T10" s="4">
        <v>58.8</v>
      </c>
      <c r="U10" s="4">
        <v>24.4</v>
      </c>
    </row>
    <row r="11" spans="1:21" s="1" customFormat="1" ht="12.75">
      <c r="A11" s="11" t="s">
        <v>52</v>
      </c>
      <c r="B11" s="26" t="s">
        <v>44</v>
      </c>
      <c r="C11" s="2">
        <v>69</v>
      </c>
      <c r="D11" s="2">
        <v>3670</v>
      </c>
      <c r="E11" s="4">
        <v>1643.7</v>
      </c>
      <c r="F11" s="4">
        <v>1477.3</v>
      </c>
      <c r="G11" s="4">
        <v>53.2</v>
      </c>
      <c r="H11" s="7">
        <v>27104.2</v>
      </c>
      <c r="I11" s="43">
        <v>1.034</v>
      </c>
      <c r="J11" s="43">
        <v>1.65</v>
      </c>
      <c r="K11" s="43">
        <v>2.4</v>
      </c>
      <c r="L11" s="2">
        <v>9101</v>
      </c>
      <c r="M11" s="2">
        <v>6599</v>
      </c>
      <c r="N11" s="4">
        <v>72.5</v>
      </c>
      <c r="O11" s="4">
        <v>39.3</v>
      </c>
      <c r="P11" s="4">
        <v>25.2</v>
      </c>
      <c r="Q11" s="4">
        <v>81.5</v>
      </c>
      <c r="R11" s="4">
        <v>92.3</v>
      </c>
      <c r="S11" s="4">
        <v>8</v>
      </c>
      <c r="T11" s="4">
        <v>74.5</v>
      </c>
      <c r="U11" s="4">
        <v>29.5</v>
      </c>
    </row>
    <row r="12" spans="1:21" s="1" customFormat="1" ht="12.75">
      <c r="A12" s="11" t="s">
        <v>53</v>
      </c>
      <c r="B12" s="26" t="s">
        <v>45</v>
      </c>
      <c r="C12" s="2">
        <v>12</v>
      </c>
      <c r="D12" s="2">
        <v>2824</v>
      </c>
      <c r="E12" s="4">
        <v>-293.7</v>
      </c>
      <c r="F12" s="4">
        <v>5421.8</v>
      </c>
      <c r="G12" s="4">
        <v>235.4</v>
      </c>
      <c r="H12" s="7">
        <v>23321.7</v>
      </c>
      <c r="I12" s="43">
        <v>0.993</v>
      </c>
      <c r="J12" s="43">
        <v>-0.45</v>
      </c>
      <c r="K12" s="43">
        <v>-0.72</v>
      </c>
      <c r="L12" s="2">
        <v>8651</v>
      </c>
      <c r="M12" s="2">
        <v>6988</v>
      </c>
      <c r="N12" s="4">
        <v>80.8</v>
      </c>
      <c r="O12" s="4">
        <v>31.2</v>
      </c>
      <c r="P12" s="4">
        <v>20.3</v>
      </c>
      <c r="Q12" s="4">
        <v>85.9</v>
      </c>
      <c r="R12" s="4">
        <v>92.5</v>
      </c>
      <c r="S12" s="4">
        <v>0.1</v>
      </c>
      <c r="T12" s="4">
        <v>80.1</v>
      </c>
      <c r="U12" s="4">
        <v>25.7</v>
      </c>
    </row>
    <row r="13" spans="1:21" s="1" customFormat="1" ht="12.75">
      <c r="A13" s="10">
        <v>10</v>
      </c>
      <c r="B13" s="27" t="s">
        <v>46</v>
      </c>
      <c r="C13">
        <v>5</v>
      </c>
      <c r="D13">
        <v>2730</v>
      </c>
      <c r="E13" s="3">
        <v>103.1</v>
      </c>
      <c r="F13" s="3">
        <v>12251.6</v>
      </c>
      <c r="G13" s="3">
        <v>545.9</v>
      </c>
      <c r="H13" s="6">
        <v>22692.4</v>
      </c>
      <c r="I13" s="42">
        <v>1.005</v>
      </c>
      <c r="J13" s="42">
        <v>0.17</v>
      </c>
      <c r="K13" s="42">
        <v>0.26</v>
      </c>
      <c r="L13">
        <v>8763</v>
      </c>
      <c r="M13">
        <v>7056</v>
      </c>
      <c r="N13" s="3">
        <v>80.5</v>
      </c>
      <c r="O13" s="3">
        <v>27.4</v>
      </c>
      <c r="P13" s="3">
        <v>16.3</v>
      </c>
      <c r="Q13" s="3">
        <v>90.9</v>
      </c>
      <c r="R13" s="3">
        <v>97.1</v>
      </c>
      <c r="S13" s="3">
        <v>0</v>
      </c>
      <c r="T13" s="3">
        <v>79.9</v>
      </c>
      <c r="U13" s="3">
        <v>26.8</v>
      </c>
    </row>
    <row r="14" spans="1:21" s="1" customFormat="1" ht="12.75">
      <c r="A14" s="11" t="s">
        <v>54</v>
      </c>
      <c r="B14" s="26" t="s">
        <v>47</v>
      </c>
      <c r="C14" s="2">
        <v>57</v>
      </c>
      <c r="D14" s="2">
        <v>845</v>
      </c>
      <c r="E14" s="4">
        <v>1937.5</v>
      </c>
      <c r="F14" s="4">
        <v>646.9</v>
      </c>
      <c r="G14" s="4">
        <v>14.8</v>
      </c>
      <c r="H14" s="7">
        <v>39742.9</v>
      </c>
      <c r="I14" s="43">
        <v>1.103</v>
      </c>
      <c r="J14" s="43">
        <v>5.77</v>
      </c>
      <c r="K14" s="43">
        <v>7.07</v>
      </c>
      <c r="L14" s="2">
        <v>10605</v>
      </c>
      <c r="M14" s="2">
        <v>5296</v>
      </c>
      <c r="N14" s="4">
        <v>49.9</v>
      </c>
      <c r="O14" s="4">
        <v>53.6</v>
      </c>
      <c r="P14" s="4">
        <v>33.8</v>
      </c>
      <c r="Q14" s="4">
        <v>72</v>
      </c>
      <c r="R14" s="4">
        <v>91.9</v>
      </c>
      <c r="S14" s="4">
        <v>18.6</v>
      </c>
      <c r="T14" s="4">
        <v>64.5</v>
      </c>
      <c r="U14" s="4">
        <v>38</v>
      </c>
    </row>
    <row r="15" spans="1:21" s="1" customFormat="1" ht="12.75">
      <c r="A15" s="9">
        <v>14</v>
      </c>
      <c r="B15" s="25" t="s">
        <v>48</v>
      </c>
      <c r="C15">
        <v>56</v>
      </c>
      <c r="D15">
        <v>845</v>
      </c>
      <c r="E15" s="3">
        <v>1938.1</v>
      </c>
      <c r="F15" s="3">
        <v>649</v>
      </c>
      <c r="G15" s="3">
        <v>15.1</v>
      </c>
      <c r="H15" s="6">
        <v>39119.3</v>
      </c>
      <c r="I15" s="42">
        <v>1.103</v>
      </c>
      <c r="J15" s="42">
        <v>5.86</v>
      </c>
      <c r="K15" s="42">
        <v>7.08</v>
      </c>
      <c r="L15">
        <v>10606</v>
      </c>
      <c r="M15">
        <v>5296</v>
      </c>
      <c r="N15" s="3">
        <v>49.9</v>
      </c>
      <c r="O15" s="3">
        <v>54.4</v>
      </c>
      <c r="P15" s="3">
        <v>34.2</v>
      </c>
      <c r="Q15" s="3">
        <v>71.3</v>
      </c>
      <c r="R15" s="3">
        <v>91.8</v>
      </c>
      <c r="S15" s="3">
        <v>18.6</v>
      </c>
      <c r="T15" s="3">
        <v>64</v>
      </c>
      <c r="U15" s="3">
        <v>38.8</v>
      </c>
    </row>
    <row r="16" spans="1:21" s="1" customFormat="1" ht="12.75">
      <c r="A16" s="15" t="s">
        <v>55</v>
      </c>
      <c r="B16" s="28" t="s">
        <v>49</v>
      </c>
      <c r="C16" s="2">
        <v>6939</v>
      </c>
      <c r="D16" s="7">
        <v>206407.71</v>
      </c>
      <c r="E16" s="4">
        <v>204080.768</v>
      </c>
      <c r="F16" s="4">
        <v>719659.3401066436</v>
      </c>
      <c r="G16" s="4">
        <v>29.746031128404667</v>
      </c>
      <c r="H16" s="7">
        <v>23161.46855899908</v>
      </c>
      <c r="I16" s="43">
        <v>1.052474714799489</v>
      </c>
      <c r="J16" s="43">
        <v>4.268841912167529</v>
      </c>
      <c r="K16" s="43">
        <v>3.743353859172458</v>
      </c>
      <c r="L16" s="7">
        <v>6954.488221394443</v>
      </c>
      <c r="M16" s="7">
        <v>4341.522799705495</v>
      </c>
      <c r="N16" s="4">
        <v>62.4276389792343</v>
      </c>
      <c r="O16" s="4">
        <v>53.46120049533187</v>
      </c>
      <c r="P16" s="4">
        <v>36.01602504055496</v>
      </c>
      <c r="Q16" s="4">
        <v>84.58704121398696</v>
      </c>
      <c r="R16" s="4">
        <v>92.59694627517273</v>
      </c>
      <c r="S16" s="4">
        <v>62.15316876132301</v>
      </c>
      <c r="T16" s="4">
        <v>55.0188289325962</v>
      </c>
      <c r="U16" s="4">
        <v>29.33294084383858</v>
      </c>
    </row>
    <row r="17" spans="1:21" s="1" customFormat="1" ht="12.75">
      <c r="A17" s="15" t="s">
        <v>1</v>
      </c>
      <c r="B17" s="28" t="s">
        <v>2</v>
      </c>
      <c r="C17" s="2">
        <v>441</v>
      </c>
      <c r="D17" s="7">
        <v>16669.2</v>
      </c>
      <c r="E17" s="4">
        <v>7328.674</v>
      </c>
      <c r="F17" s="4">
        <v>1384081.1768707484</v>
      </c>
      <c r="G17" s="4">
        <v>37.798639455782315</v>
      </c>
      <c r="H17" s="7">
        <v>35876.17159191803</v>
      </c>
      <c r="I17" s="43">
        <v>1.0252899709975667</v>
      </c>
      <c r="J17" s="43">
        <v>1.2254752754887581</v>
      </c>
      <c r="K17" s="43">
        <v>1.5528683948022104</v>
      </c>
      <c r="L17" s="7">
        <v>6653.05317591726</v>
      </c>
      <c r="M17" s="7">
        <v>4261.494372855326</v>
      </c>
      <c r="N17" s="4">
        <v>64.05321376779453</v>
      </c>
      <c r="O17" s="4">
        <v>51.18908841870109</v>
      </c>
      <c r="P17" s="4">
        <v>31.113913715876436</v>
      </c>
      <c r="Q17" s="4">
        <v>72.58435404501478</v>
      </c>
      <c r="R17" s="4">
        <v>90.46118423741233</v>
      </c>
      <c r="S17" s="4">
        <v>17.712581878321863</v>
      </c>
      <c r="T17" s="4">
        <v>67.24715294845464</v>
      </c>
      <c r="U17" s="4">
        <v>18.559873638512304</v>
      </c>
    </row>
    <row r="18" spans="1:21" s="1" customFormat="1" ht="12.75">
      <c r="A18" s="15" t="s">
        <v>3</v>
      </c>
      <c r="B18" s="28" t="s">
        <v>4</v>
      </c>
      <c r="C18" s="2">
        <v>499</v>
      </c>
      <c r="D18" s="7">
        <v>17201.25</v>
      </c>
      <c r="E18" s="4">
        <v>2771.084</v>
      </c>
      <c r="F18" s="4">
        <v>428900.81763527053</v>
      </c>
      <c r="G18" s="4">
        <v>34.471442885771545</v>
      </c>
      <c r="H18" s="7">
        <v>12665.98659981106</v>
      </c>
      <c r="I18" s="43">
        <v>1.0180825484972806</v>
      </c>
      <c r="J18" s="43">
        <v>1.2718932388195827</v>
      </c>
      <c r="K18" s="43">
        <v>1.1842906820931884</v>
      </c>
      <c r="L18" s="7">
        <v>4055.15593343507</v>
      </c>
      <c r="M18" s="7">
        <v>3109.392573214156</v>
      </c>
      <c r="N18" s="4">
        <v>76.67750942884778</v>
      </c>
      <c r="O18" s="4">
        <v>55.62232184626977</v>
      </c>
      <c r="P18" s="4">
        <v>38.81912606652599</v>
      </c>
      <c r="Q18" s="4">
        <v>93.26285672527844</v>
      </c>
      <c r="R18" s="4">
        <v>95.9983248196981</v>
      </c>
      <c r="S18" s="4">
        <v>67.78874562236155</v>
      </c>
      <c r="T18" s="4">
        <v>47.58344287528335</v>
      </c>
      <c r="U18" s="4">
        <v>24.796931527140316</v>
      </c>
    </row>
    <row r="19" spans="1:21" s="1" customFormat="1" ht="12.75">
      <c r="A19" s="16">
        <v>17</v>
      </c>
      <c r="B19" s="29" t="s">
        <v>56</v>
      </c>
      <c r="C19">
        <v>231</v>
      </c>
      <c r="D19" s="6">
        <v>8874.71</v>
      </c>
      <c r="E19" s="3">
        <v>3796.349</v>
      </c>
      <c r="F19" s="3">
        <v>678732.5194805195</v>
      </c>
      <c r="G19" s="3">
        <v>38.41865800865801</v>
      </c>
      <c r="H19" s="6">
        <v>18102.41174077801</v>
      </c>
      <c r="I19" s="42">
        <v>1.0294306005022902</v>
      </c>
      <c r="J19" s="42">
        <v>2.3630642028127657</v>
      </c>
      <c r="K19" s="42">
        <v>2.104097492830293</v>
      </c>
      <c r="L19" s="6">
        <v>5182.0740057984995</v>
      </c>
      <c r="M19" s="6">
        <v>3497.3320818370407</v>
      </c>
      <c r="N19" s="3">
        <v>67.48904160619259</v>
      </c>
      <c r="O19" s="3">
        <v>53.5354994385639</v>
      </c>
      <c r="P19" s="3">
        <v>36.96364790261084</v>
      </c>
      <c r="Q19" s="3">
        <v>98.80959564687836</v>
      </c>
      <c r="R19" s="3">
        <v>101.60401267065006</v>
      </c>
      <c r="S19" s="3">
        <v>72.74474738701485</v>
      </c>
      <c r="T19" s="3">
        <v>47.024279633213965</v>
      </c>
      <c r="U19" s="3">
        <v>26.501078144511524</v>
      </c>
    </row>
    <row r="20" spans="1:21" s="1" customFormat="1" ht="12.75">
      <c r="A20" s="16">
        <v>18</v>
      </c>
      <c r="B20" s="29" t="s">
        <v>57</v>
      </c>
      <c r="C20">
        <v>268</v>
      </c>
      <c r="D20" s="6">
        <v>8326.54</v>
      </c>
      <c r="E20" s="3">
        <v>-1025.265</v>
      </c>
      <c r="F20" s="3">
        <v>213560.80597014926</v>
      </c>
      <c r="G20" s="3">
        <v>31.069179104477616</v>
      </c>
      <c r="H20" s="6">
        <v>6871.659476805491</v>
      </c>
      <c r="I20" s="42">
        <v>0.9816218936285224</v>
      </c>
      <c r="J20" s="42">
        <v>-1.791884155007902</v>
      </c>
      <c r="K20" s="42">
        <v>-1.9142244690674346</v>
      </c>
      <c r="L20" s="6">
        <v>2854.048260141667</v>
      </c>
      <c r="M20" s="6">
        <v>2695.9134286270164</v>
      </c>
      <c r="N20" s="3">
        <v>94.45927969323121</v>
      </c>
      <c r="O20" s="3">
        <v>61.3389478923616</v>
      </c>
      <c r="P20" s="3">
        <v>43.90200938262611</v>
      </c>
      <c r="Q20" s="3">
        <v>78.71502871944517</v>
      </c>
      <c r="R20" s="3">
        <v>82.06172712880682</v>
      </c>
      <c r="S20" s="3">
        <v>50.889665876756254</v>
      </c>
      <c r="T20" s="3">
        <v>49.11521057234634</v>
      </c>
      <c r="U20" s="3">
        <v>20.327344579448177</v>
      </c>
    </row>
    <row r="21" spans="1:21" s="1" customFormat="1" ht="12.75">
      <c r="A21" s="15" t="s">
        <v>5</v>
      </c>
      <c r="B21" s="28" t="s">
        <v>6</v>
      </c>
      <c r="C21" s="2">
        <v>68</v>
      </c>
      <c r="D21" s="7">
        <v>5384.25</v>
      </c>
      <c r="E21" s="4">
        <v>819.112</v>
      </c>
      <c r="F21" s="4">
        <v>869492.0294117647</v>
      </c>
      <c r="G21" s="4">
        <v>79.18014705882354</v>
      </c>
      <c r="H21" s="7">
        <v>11095.789385708316</v>
      </c>
      <c r="I21" s="43">
        <v>1.0052954606723576</v>
      </c>
      <c r="J21" s="43">
        <v>1.3710707539141647</v>
      </c>
      <c r="K21" s="43">
        <v>0.8214334448441395</v>
      </c>
      <c r="L21" s="7">
        <v>3683.356642057854</v>
      </c>
      <c r="M21" s="7">
        <v>3146.074569345777</v>
      </c>
      <c r="N21" s="4">
        <v>85.41324870426061</v>
      </c>
      <c r="O21" s="4">
        <v>61.5901140249941</v>
      </c>
      <c r="P21" s="4">
        <v>51.114592634529785</v>
      </c>
      <c r="Q21" s="4">
        <v>102.71286078707016</v>
      </c>
      <c r="R21" s="4">
        <v>81.48315948644365</v>
      </c>
      <c r="S21" s="4">
        <v>72.46259157738145</v>
      </c>
      <c r="T21" s="4">
        <v>37.395400810256724</v>
      </c>
      <c r="U21" s="4">
        <v>17.82573040264399</v>
      </c>
    </row>
    <row r="22" spans="1:21" s="1" customFormat="1" ht="12.75">
      <c r="A22" s="15" t="s">
        <v>7</v>
      </c>
      <c r="B22" s="28" t="s">
        <v>8</v>
      </c>
      <c r="C22" s="2">
        <v>501</v>
      </c>
      <c r="D22" s="7">
        <v>8433.58</v>
      </c>
      <c r="E22" s="4">
        <v>1971.689</v>
      </c>
      <c r="F22" s="4">
        <v>275930.03393213573</v>
      </c>
      <c r="G22" s="4">
        <v>16.833493013972056</v>
      </c>
      <c r="H22" s="7">
        <v>14944.483896518443</v>
      </c>
      <c r="I22" s="43">
        <v>1.0295243581212887</v>
      </c>
      <c r="J22" s="43">
        <v>1.564391772300694</v>
      </c>
      <c r="K22" s="43">
        <v>1.4710820124851443</v>
      </c>
      <c r="L22" s="7">
        <v>4740.320599318439</v>
      </c>
      <c r="M22" s="7">
        <v>3440.852283371949</v>
      </c>
      <c r="N22" s="4">
        <v>72.58691076436207</v>
      </c>
      <c r="O22" s="4">
        <v>66.08328717539818</v>
      </c>
      <c r="P22" s="4">
        <v>41.88170455747818</v>
      </c>
      <c r="Q22" s="4">
        <v>55.49823396037815</v>
      </c>
      <c r="R22" s="4">
        <v>78.39324378928211</v>
      </c>
      <c r="S22" s="4">
        <v>51.0788669412913</v>
      </c>
      <c r="T22" s="4">
        <v>61.11313893126036</v>
      </c>
      <c r="U22" s="4">
        <v>26.9337039561224</v>
      </c>
    </row>
    <row r="23" spans="1:21" s="1" customFormat="1" ht="12.75">
      <c r="A23" s="15" t="s">
        <v>9</v>
      </c>
      <c r="B23" s="28" t="s">
        <v>10</v>
      </c>
      <c r="C23" s="2">
        <v>1089</v>
      </c>
      <c r="D23" s="7">
        <v>13003.25</v>
      </c>
      <c r="E23" s="4">
        <v>4199.346</v>
      </c>
      <c r="F23" s="4">
        <v>320578.4885215794</v>
      </c>
      <c r="G23" s="4">
        <v>11.940541781450872</v>
      </c>
      <c r="H23" s="7">
        <v>26077.491973160555</v>
      </c>
      <c r="I23" s="43">
        <v>1.0144927974568068</v>
      </c>
      <c r="J23" s="43">
        <v>1.2384085066434634</v>
      </c>
      <c r="K23" s="43">
        <v>1.2315352567132534</v>
      </c>
      <c r="L23" s="7">
        <v>7230.032645684732</v>
      </c>
      <c r="M23" s="7">
        <v>4942.1214696325915</v>
      </c>
      <c r="N23" s="4">
        <v>68.35545165321366</v>
      </c>
      <c r="O23" s="4">
        <v>53.52375695802951</v>
      </c>
      <c r="P23" s="4">
        <v>32.636451114398696</v>
      </c>
      <c r="Q23" s="4">
        <v>73.99505771103911</v>
      </c>
      <c r="R23" s="4">
        <v>92.75595952631608</v>
      </c>
      <c r="S23" s="4">
        <v>38.3132175544836</v>
      </c>
      <c r="T23" s="4">
        <v>62.80992877046818</v>
      </c>
      <c r="U23" s="4">
        <v>41.77617590010853</v>
      </c>
    </row>
    <row r="24" spans="1:21" s="1" customFormat="1" ht="12.75">
      <c r="A24" s="16">
        <v>21</v>
      </c>
      <c r="B24" s="29" t="s">
        <v>58</v>
      </c>
      <c r="C24">
        <v>105</v>
      </c>
      <c r="D24" s="6">
        <v>5053.15</v>
      </c>
      <c r="E24" s="3">
        <v>-972.645</v>
      </c>
      <c r="F24" s="3">
        <v>1609541.8</v>
      </c>
      <c r="G24" s="3">
        <v>48.12523809523809</v>
      </c>
      <c r="H24" s="6">
        <v>33203.31545669533</v>
      </c>
      <c r="I24" s="42">
        <v>0.9864865980895225</v>
      </c>
      <c r="J24" s="42">
        <v>-0.5797098996116871</v>
      </c>
      <c r="K24" s="42">
        <v>-0.6130689551347132</v>
      </c>
      <c r="L24" s="6">
        <v>6676.534043121617</v>
      </c>
      <c r="M24" s="6">
        <v>4371.0081830145555</v>
      </c>
      <c r="N24" s="3">
        <v>65.46822280518003</v>
      </c>
      <c r="O24" s="3">
        <v>46.59778743656528</v>
      </c>
      <c r="P24" s="3">
        <v>28.359688334607906</v>
      </c>
      <c r="Q24" s="3">
        <v>80.485503080255</v>
      </c>
      <c r="R24" s="3">
        <v>92.48718766142254</v>
      </c>
      <c r="S24" s="3">
        <v>64.3184491153741</v>
      </c>
      <c r="T24" s="3">
        <v>66.35010097431514</v>
      </c>
      <c r="U24" s="3">
        <v>48.82425878772233</v>
      </c>
    </row>
    <row r="25" spans="1:21" s="1" customFormat="1" ht="12.75">
      <c r="A25" s="16">
        <v>22</v>
      </c>
      <c r="B25" s="29" t="s">
        <v>59</v>
      </c>
      <c r="C25">
        <v>984</v>
      </c>
      <c r="D25" s="6">
        <v>7950.1</v>
      </c>
      <c r="E25" s="3">
        <v>5171.991</v>
      </c>
      <c r="F25" s="3">
        <v>183036.67174796748</v>
      </c>
      <c r="G25" s="3">
        <v>8.079369918699188</v>
      </c>
      <c r="H25" s="6">
        <v>21548.259015609867</v>
      </c>
      <c r="I25" s="42">
        <v>1.0403928224882093</v>
      </c>
      <c r="J25" s="42">
        <v>3.0190686035733854</v>
      </c>
      <c r="K25" s="42">
        <v>2.836566058999887</v>
      </c>
      <c r="L25" s="6">
        <v>7581.840983132287</v>
      </c>
      <c r="M25" s="6">
        <v>5305.125847473617</v>
      </c>
      <c r="N25" s="3">
        <v>69.97147340964027</v>
      </c>
      <c r="O25" s="3">
        <v>60.022643070132034</v>
      </c>
      <c r="P25" s="3">
        <v>36.64949133183</v>
      </c>
      <c r="Q25" s="3">
        <v>67.20232312012897</v>
      </c>
      <c r="R25" s="3">
        <v>93.04287307299613</v>
      </c>
      <c r="S25" s="3">
        <v>15.465014030718374</v>
      </c>
      <c r="T25" s="3">
        <v>59.48805796252844</v>
      </c>
      <c r="U25" s="3">
        <v>34.39983210444693</v>
      </c>
    </row>
    <row r="26" spans="1:21" s="1" customFormat="1" ht="12.75">
      <c r="A26" s="15" t="s">
        <v>11</v>
      </c>
      <c r="B26" s="28" t="s">
        <v>12</v>
      </c>
      <c r="C26" s="2">
        <v>5</v>
      </c>
      <c r="D26" s="7">
        <v>76.67</v>
      </c>
      <c r="E26" s="4">
        <v>-43.091</v>
      </c>
      <c r="F26" s="4">
        <v>1477488.4</v>
      </c>
      <c r="G26" s="4">
        <v>15.334</v>
      </c>
      <c r="H26" s="7">
        <v>99493.49810877787</v>
      </c>
      <c r="I26" s="43">
        <v>0.9964654475130398</v>
      </c>
      <c r="J26" s="43">
        <v>-0.5648932807116887</v>
      </c>
      <c r="K26" s="43">
        <v>-1.754102444695561</v>
      </c>
      <c r="L26" s="7">
        <v>7503.156384505021</v>
      </c>
      <c r="M26" s="7">
        <v>5394.365462371201</v>
      </c>
      <c r="N26" s="4">
        <v>71.89461589140348</v>
      </c>
      <c r="O26" s="4">
        <v>15.664217735990347</v>
      </c>
      <c r="P26" s="4">
        <v>5.396983150595294</v>
      </c>
      <c r="Q26" s="4">
        <v>97.09079360112352</v>
      </c>
      <c r="R26" s="4">
        <v>104.68847554552656</v>
      </c>
      <c r="S26" s="4">
        <v>25.424894630673467</v>
      </c>
      <c r="T26" s="4">
        <v>86.86280041183403</v>
      </c>
      <c r="U26" s="4">
        <v>4.656659506970535</v>
      </c>
    </row>
    <row r="27" spans="1:21" s="1" customFormat="1" ht="12.75">
      <c r="A27" s="15" t="s">
        <v>13</v>
      </c>
      <c r="B27" s="28" t="s">
        <v>14</v>
      </c>
      <c r="C27" s="2">
        <v>139</v>
      </c>
      <c r="D27" s="7">
        <v>14836.6</v>
      </c>
      <c r="E27" s="4">
        <v>66053.458</v>
      </c>
      <c r="F27" s="4">
        <v>5304029.942446043</v>
      </c>
      <c r="G27" s="4">
        <v>106.73812949640288</v>
      </c>
      <c r="H27" s="7">
        <v>48628.77300055268</v>
      </c>
      <c r="I27" s="43">
        <v>1.1480525744440564</v>
      </c>
      <c r="J27" s="43">
        <v>9.155200478286433</v>
      </c>
      <c r="K27" s="43">
        <v>10.00591911914445</v>
      </c>
      <c r="L27" s="7">
        <v>15073.058113044768</v>
      </c>
      <c r="M27" s="7">
        <v>6844.313656767723</v>
      </c>
      <c r="N27" s="4">
        <v>45.407598149206414</v>
      </c>
      <c r="O27" s="4">
        <v>32.767656310717626</v>
      </c>
      <c r="P27" s="4">
        <v>20.23531837055913</v>
      </c>
      <c r="Q27" s="4">
        <v>108.91779096423888</v>
      </c>
      <c r="R27" s="4">
        <v>106.0063308363809</v>
      </c>
      <c r="S27" s="4">
        <v>79.225451672144</v>
      </c>
      <c r="T27" s="4">
        <v>61.72760491567154</v>
      </c>
      <c r="U27" s="4">
        <v>25.79051835202753</v>
      </c>
    </row>
    <row r="28" spans="1:21" s="1" customFormat="1" ht="12.75">
      <c r="A28" s="15" t="s">
        <v>15</v>
      </c>
      <c r="B28" s="28" t="s">
        <v>16</v>
      </c>
      <c r="C28" s="2">
        <v>511</v>
      </c>
      <c r="D28" s="7">
        <v>11849.68</v>
      </c>
      <c r="E28" s="4">
        <v>14639.401</v>
      </c>
      <c r="F28" s="4">
        <v>595623.6771037182</v>
      </c>
      <c r="G28" s="4">
        <v>23.189197651663406</v>
      </c>
      <c r="H28" s="7">
        <v>24762.179569406093</v>
      </c>
      <c r="I28" s="43">
        <v>1.052241000249428</v>
      </c>
      <c r="J28" s="43">
        <v>4.98916441381681</v>
      </c>
      <c r="K28" s="43">
        <v>3.9138357648605147</v>
      </c>
      <c r="L28" s="7">
        <v>7241.728890569197</v>
      </c>
      <c r="M28" s="7">
        <v>4276.04694810324</v>
      </c>
      <c r="N28" s="4">
        <v>59.047321609510625</v>
      </c>
      <c r="O28" s="4">
        <v>49.995471700454004</v>
      </c>
      <c r="P28" s="4">
        <v>39.98238633576339</v>
      </c>
      <c r="Q28" s="4">
        <v>101.35545231165356</v>
      </c>
      <c r="R28" s="4">
        <v>97.01112754872186</v>
      </c>
      <c r="S28" s="4">
        <v>64.81713561838241</v>
      </c>
      <c r="T28" s="4">
        <v>49.33580499033165</v>
      </c>
      <c r="U28" s="4">
        <v>43.23549248019854</v>
      </c>
    </row>
    <row r="29" spans="1:21" s="1" customFormat="1" ht="12.75">
      <c r="A29" s="15" t="s">
        <v>17</v>
      </c>
      <c r="B29" s="28" t="s">
        <v>18</v>
      </c>
      <c r="C29" s="2">
        <v>240</v>
      </c>
      <c r="D29" s="7">
        <v>8950.07</v>
      </c>
      <c r="E29" s="4">
        <v>15782.884</v>
      </c>
      <c r="F29" s="4">
        <v>1013205.275</v>
      </c>
      <c r="G29" s="4">
        <v>37.29195833333333</v>
      </c>
      <c r="H29" s="7">
        <v>25577.445762994033</v>
      </c>
      <c r="I29" s="43">
        <v>1.0958378572589165</v>
      </c>
      <c r="J29" s="43">
        <v>6.894499749322831</v>
      </c>
      <c r="K29" s="43">
        <v>7.15994695058644</v>
      </c>
      <c r="L29" s="7">
        <v>7896.002712827944</v>
      </c>
      <c r="M29" s="7">
        <v>4310.483493425191</v>
      </c>
      <c r="N29" s="4">
        <v>54.590704311972004</v>
      </c>
      <c r="O29" s="4">
        <v>48.10199534015125</v>
      </c>
      <c r="P29" s="4">
        <v>30.415913251142516</v>
      </c>
      <c r="Q29" s="4">
        <v>88.78367273003587</v>
      </c>
      <c r="R29" s="4">
        <v>101.65656100542186</v>
      </c>
      <c r="S29" s="4">
        <v>41.585470005013086</v>
      </c>
      <c r="T29" s="4">
        <v>58.45444670627084</v>
      </c>
      <c r="U29" s="4">
        <v>31.73592296317921</v>
      </c>
    </row>
    <row r="30" spans="1:21" s="1" customFormat="1" ht="12.75">
      <c r="A30" s="15" t="s">
        <v>19</v>
      </c>
      <c r="B30" s="28" t="s">
        <v>20</v>
      </c>
      <c r="C30" s="2">
        <v>1448</v>
      </c>
      <c r="D30" s="7">
        <v>34803.11</v>
      </c>
      <c r="E30" s="4">
        <v>32178.793</v>
      </c>
      <c r="F30" s="4">
        <v>555875.1160220994</v>
      </c>
      <c r="G30" s="4">
        <v>24.03529696132597</v>
      </c>
      <c r="H30" s="7">
        <v>21336.150102677606</v>
      </c>
      <c r="I30" s="43">
        <v>1.051546776176457</v>
      </c>
      <c r="J30" s="43">
        <v>4.333468438566187</v>
      </c>
      <c r="K30" s="43">
        <v>3.321898015468595</v>
      </c>
      <c r="L30" s="7">
        <v>6812.498250874706</v>
      </c>
      <c r="M30" s="7">
        <v>4261.409885495865</v>
      </c>
      <c r="N30" s="4">
        <v>62.55282171923805</v>
      </c>
      <c r="O30" s="4">
        <v>62.61691261271014</v>
      </c>
      <c r="P30" s="4">
        <v>43.71051979499827</v>
      </c>
      <c r="Q30" s="4">
        <v>75.76887297980358</v>
      </c>
      <c r="R30" s="4">
        <v>83.32430229607306</v>
      </c>
      <c r="S30" s="4">
        <v>63.435783107143315</v>
      </c>
      <c r="T30" s="4">
        <v>49.33831785679911</v>
      </c>
      <c r="U30" s="4">
        <v>36.41037672679644</v>
      </c>
    </row>
    <row r="31" spans="1:21" s="1" customFormat="1" ht="12.75">
      <c r="A31" s="16">
        <v>27</v>
      </c>
      <c r="B31" s="29" t="s">
        <v>60</v>
      </c>
      <c r="C31">
        <v>94</v>
      </c>
      <c r="D31" s="6">
        <v>9003.89</v>
      </c>
      <c r="E31" s="3">
        <v>14582.625</v>
      </c>
      <c r="F31" s="3">
        <v>3286070.234042553</v>
      </c>
      <c r="G31" s="3">
        <v>95.78606382978722</v>
      </c>
      <c r="H31" s="6">
        <v>31453.598500203803</v>
      </c>
      <c r="I31" s="42">
        <v>1.0650239888129056</v>
      </c>
      <c r="J31" s="42">
        <v>5.149145790606662</v>
      </c>
      <c r="K31" s="42">
        <v>3.9825020152052137</v>
      </c>
      <c r="L31" s="6">
        <v>8984.921295129107</v>
      </c>
      <c r="M31" s="6">
        <v>4819.728139726274</v>
      </c>
      <c r="N31" s="3">
        <v>53.64240800127141</v>
      </c>
      <c r="O31" s="3">
        <v>62.26371302808364</v>
      </c>
      <c r="P31" s="3">
        <v>43.37459124120585</v>
      </c>
      <c r="Q31" s="3">
        <v>77.53622069646077</v>
      </c>
      <c r="R31" s="3">
        <v>83.47676493976908</v>
      </c>
      <c r="S31" s="3">
        <v>73.02713011573496</v>
      </c>
      <c r="T31" s="3">
        <v>48.66923694881465</v>
      </c>
      <c r="U31" s="3">
        <v>35.68768844244003</v>
      </c>
    </row>
    <row r="32" spans="1:21" s="1" customFormat="1" ht="12.75">
      <c r="A32" s="16">
        <v>28</v>
      </c>
      <c r="B32" s="29" t="s">
        <v>61</v>
      </c>
      <c r="C32">
        <v>1354</v>
      </c>
      <c r="D32" s="6">
        <v>25799.22</v>
      </c>
      <c r="E32" s="3">
        <v>17596.168</v>
      </c>
      <c r="F32" s="3">
        <v>366334.2437223043</v>
      </c>
      <c r="G32" s="3">
        <v>19.054076809453473</v>
      </c>
      <c r="H32" s="6">
        <v>17805.17542778425</v>
      </c>
      <c r="I32" s="42">
        <v>1.0435269540419139</v>
      </c>
      <c r="J32" s="42">
        <v>3.830586439115925</v>
      </c>
      <c r="K32" s="42">
        <v>2.9204310950645684</v>
      </c>
      <c r="L32" s="6">
        <v>6054.325789694417</v>
      </c>
      <c r="M32" s="6">
        <v>4066.5576323625287</v>
      </c>
      <c r="N32" s="3">
        <v>67.16780321410127</v>
      </c>
      <c r="O32" s="3">
        <v>62.83686500906101</v>
      </c>
      <c r="P32" s="3">
        <v>43.9197167862333</v>
      </c>
      <c r="Q32" s="3">
        <v>74.69228761381433</v>
      </c>
      <c r="R32" s="3">
        <v>83.2287192837123</v>
      </c>
      <c r="S32" s="3">
        <v>57.657291406652135</v>
      </c>
      <c r="T32" s="3">
        <v>49.75498298175791</v>
      </c>
      <c r="U32" s="3">
        <v>36.85060454601788</v>
      </c>
    </row>
    <row r="33" spans="1:21" s="1" customFormat="1" ht="12.75">
      <c r="A33" s="15" t="s">
        <v>21</v>
      </c>
      <c r="B33" s="28" t="s">
        <v>22</v>
      </c>
      <c r="C33" s="2">
        <v>533</v>
      </c>
      <c r="D33" s="7">
        <v>25014.1</v>
      </c>
      <c r="E33" s="4">
        <v>17733.929</v>
      </c>
      <c r="F33" s="4">
        <v>902748.6829268293</v>
      </c>
      <c r="G33" s="4">
        <v>46.93076923076923</v>
      </c>
      <c r="H33" s="7">
        <v>18341.736180794032</v>
      </c>
      <c r="I33" s="43">
        <v>1.043607587561613</v>
      </c>
      <c r="J33" s="43">
        <v>3.865268266264815</v>
      </c>
      <c r="K33" s="43">
        <v>2.9088595491959888</v>
      </c>
      <c r="L33" s="7">
        <v>6508.778408977337</v>
      </c>
      <c r="M33" s="7">
        <v>4397.721884856941</v>
      </c>
      <c r="N33" s="4">
        <v>67.56601021769788</v>
      </c>
      <c r="O33" s="4">
        <v>60.41882036286227</v>
      </c>
      <c r="P33" s="4">
        <v>42.79990948137197</v>
      </c>
      <c r="Q33" s="4">
        <v>85.28475456550386</v>
      </c>
      <c r="R33" s="4">
        <v>89.35047684883371</v>
      </c>
      <c r="S33" s="4">
        <v>74.8800310256924</v>
      </c>
      <c r="T33" s="4">
        <v>46.41061563557293</v>
      </c>
      <c r="U33" s="4">
        <v>33.61079787051515</v>
      </c>
    </row>
    <row r="34" spans="1:21" s="1" customFormat="1" ht="12.75">
      <c r="A34" s="15" t="s">
        <v>23</v>
      </c>
      <c r="B34" s="28" t="s">
        <v>24</v>
      </c>
      <c r="C34" s="2">
        <v>761</v>
      </c>
      <c r="D34" s="7">
        <v>25994.77</v>
      </c>
      <c r="E34" s="4">
        <v>22135.049</v>
      </c>
      <c r="F34" s="4">
        <v>626080.5821287779</v>
      </c>
      <c r="G34" s="4">
        <v>34.15869908015769</v>
      </c>
      <c r="H34" s="7">
        <v>17617.8115828684</v>
      </c>
      <c r="I34" s="43">
        <v>1.0464406519653764</v>
      </c>
      <c r="J34" s="43">
        <v>4.833286590922708</v>
      </c>
      <c r="K34" s="43">
        <v>3.799063648477268</v>
      </c>
      <c r="L34" s="7">
        <v>6760.773417114288</v>
      </c>
      <c r="M34" s="7">
        <v>4488.300569691519</v>
      </c>
      <c r="N34" s="4">
        <v>66.38738340690121</v>
      </c>
      <c r="O34" s="4">
        <v>57.27532905038486</v>
      </c>
      <c r="P34" s="4">
        <v>34.87556314803767</v>
      </c>
      <c r="Q34" s="4">
        <v>96.17731955953363</v>
      </c>
      <c r="R34" s="4">
        <v>107.51156535320116</v>
      </c>
      <c r="S34" s="4">
        <v>64.79941359474</v>
      </c>
      <c r="T34" s="4">
        <v>44.4228131385681</v>
      </c>
      <c r="U34" s="4">
        <v>31.36374864952403</v>
      </c>
    </row>
    <row r="35" spans="1:21" s="1" customFormat="1" ht="12.75">
      <c r="A35" s="16">
        <v>30</v>
      </c>
      <c r="B35" s="29" t="s">
        <v>62</v>
      </c>
      <c r="C35">
        <v>92</v>
      </c>
      <c r="D35" s="6">
        <v>738.9</v>
      </c>
      <c r="E35" s="3">
        <v>61.645</v>
      </c>
      <c r="F35" s="3">
        <v>183176.77173913043</v>
      </c>
      <c r="G35" s="3">
        <v>8.031521739130435</v>
      </c>
      <c r="H35" s="6">
        <v>21393.608742725675</v>
      </c>
      <c r="I35" s="42">
        <v>1.0156529232025124</v>
      </c>
      <c r="J35" s="42">
        <v>0.38996725495979423</v>
      </c>
      <c r="K35" s="42">
        <v>0.22787854555931458</v>
      </c>
      <c r="L35" s="6">
        <v>7405.804574367303</v>
      </c>
      <c r="M35" s="6">
        <v>5604.529706320206</v>
      </c>
      <c r="N35" s="3">
        <v>75.67752632466697</v>
      </c>
      <c r="O35" s="3">
        <v>66.38322105464411</v>
      </c>
      <c r="P35" s="3">
        <v>47.234902517246496</v>
      </c>
      <c r="Q35" s="3">
        <v>77.21905056841695</v>
      </c>
      <c r="R35" s="3">
        <v>95.17949595112297</v>
      </c>
      <c r="S35" s="3">
        <v>21.17439180220941</v>
      </c>
      <c r="T35" s="3">
        <v>43.534307528905764</v>
      </c>
      <c r="U35" s="3">
        <v>15.172951302770961</v>
      </c>
    </row>
    <row r="36" spans="1:21" s="1" customFormat="1" ht="12.75">
      <c r="A36" s="16">
        <v>31</v>
      </c>
      <c r="B36" s="29" t="s">
        <v>115</v>
      </c>
      <c r="C36">
        <v>310</v>
      </c>
      <c r="D36" s="6">
        <v>14113.77</v>
      </c>
      <c r="E36" s="3">
        <v>16049.375</v>
      </c>
      <c r="F36" s="3">
        <v>787055.2741935484</v>
      </c>
      <c r="G36" s="3">
        <v>45.528290322580645</v>
      </c>
      <c r="H36" s="6">
        <v>16207.671833960734</v>
      </c>
      <c r="I36" s="42">
        <v>1.064905931173412</v>
      </c>
      <c r="J36" s="42">
        <v>7.016078735534472</v>
      </c>
      <c r="K36" s="42">
        <v>4.911619388474371</v>
      </c>
      <c r="L36" s="6">
        <v>6844.398697158874</v>
      </c>
      <c r="M36" s="6">
        <v>4309.110677019677</v>
      </c>
      <c r="N36" s="3">
        <v>62.95820666917604</v>
      </c>
      <c r="O36" s="3">
        <v>57.200491739041894</v>
      </c>
      <c r="P36" s="3">
        <v>36.887459250669096</v>
      </c>
      <c r="Q36" s="3">
        <v>93.21221834011398</v>
      </c>
      <c r="R36" s="3">
        <v>99.66327101996043</v>
      </c>
      <c r="S36" s="3">
        <v>67.7321120640965</v>
      </c>
      <c r="T36" s="3">
        <v>45.91619963896867</v>
      </c>
      <c r="U36" s="3">
        <v>38.733658116487405</v>
      </c>
    </row>
    <row r="37" spans="1:21" s="1" customFormat="1" ht="12.75">
      <c r="A37" s="16">
        <v>32</v>
      </c>
      <c r="B37" s="29" t="s">
        <v>63</v>
      </c>
      <c r="C37">
        <v>115</v>
      </c>
      <c r="D37" s="6">
        <v>4684.3</v>
      </c>
      <c r="E37" s="3">
        <v>7749.303</v>
      </c>
      <c r="F37" s="3">
        <v>1001407.6347826087</v>
      </c>
      <c r="G37" s="3">
        <v>40.73304347826087</v>
      </c>
      <c r="H37" s="6">
        <v>24217.39769015648</v>
      </c>
      <c r="I37" s="42">
        <v>1.0325638477519021</v>
      </c>
      <c r="J37" s="42">
        <v>6.831097239181028</v>
      </c>
      <c r="K37" s="42">
        <v>6.610376282982582</v>
      </c>
      <c r="L37" s="6">
        <v>7945.1414298827995</v>
      </c>
      <c r="M37" s="6">
        <v>5182.439638793416</v>
      </c>
      <c r="N37" s="3">
        <v>65.22778335073468</v>
      </c>
      <c r="O37" s="3">
        <v>59.99333651019481</v>
      </c>
      <c r="P37" s="3">
        <v>33.22387378920653</v>
      </c>
      <c r="Q37" s="3">
        <v>89.69634081553922</v>
      </c>
      <c r="R37" s="3">
        <v>117.32328739063908</v>
      </c>
      <c r="S37" s="3">
        <v>62.62947745383983</v>
      </c>
      <c r="T37" s="3">
        <v>44.602336200179025</v>
      </c>
      <c r="U37" s="3">
        <v>18.196527557891297</v>
      </c>
    </row>
    <row r="38" spans="1:21" s="1" customFormat="1" ht="12.75">
      <c r="A38" s="16">
        <v>33</v>
      </c>
      <c r="B38" s="29" t="s">
        <v>64</v>
      </c>
      <c r="C38">
        <v>244</v>
      </c>
      <c r="D38" s="6">
        <v>6457.8</v>
      </c>
      <c r="E38" s="3">
        <v>-1725.274</v>
      </c>
      <c r="F38" s="3">
        <v>411664.12704918033</v>
      </c>
      <c r="G38" s="3">
        <v>26.46639344262295</v>
      </c>
      <c r="H38" s="6">
        <v>15480.552819845767</v>
      </c>
      <c r="I38" s="42">
        <v>1.0155409198197987</v>
      </c>
      <c r="J38" s="42">
        <v>-1.7257863169260428</v>
      </c>
      <c r="K38" s="42">
        <v>-1.5459391943462844</v>
      </c>
      <c r="L38" s="6">
        <v>5645.096782185884</v>
      </c>
      <c r="M38" s="6">
        <v>4248.700021679209</v>
      </c>
      <c r="N38" s="3">
        <v>75.26354614657352</v>
      </c>
      <c r="O38" s="3">
        <v>52.812832943042544</v>
      </c>
      <c r="P38" s="3">
        <v>29.80868425812715</v>
      </c>
      <c r="Q38" s="3">
        <v>115.82922697498648</v>
      </c>
      <c r="R38" s="3">
        <v>119.07567443628872</v>
      </c>
      <c r="S38" s="3">
        <v>68.88552208663803</v>
      </c>
      <c r="T38" s="3">
        <v>40.73856684474602</v>
      </c>
      <c r="U38" s="3">
        <v>30.617632626169712</v>
      </c>
    </row>
    <row r="39" spans="1:21" s="1" customFormat="1" ht="12.75">
      <c r="A39" s="15" t="s">
        <v>25</v>
      </c>
      <c r="B39" s="28" t="s">
        <v>26</v>
      </c>
      <c r="C39" s="2">
        <v>157</v>
      </c>
      <c r="D39" s="7">
        <v>11474.08</v>
      </c>
      <c r="E39" s="4">
        <v>14486.615</v>
      </c>
      <c r="F39" s="4">
        <v>2312677.9681528662</v>
      </c>
      <c r="G39" s="4">
        <v>73.08331210191082</v>
      </c>
      <c r="H39" s="7">
        <v>28920.996323888277</v>
      </c>
      <c r="I39" s="43">
        <v>1.0344482522352574</v>
      </c>
      <c r="J39" s="43">
        <v>4.36551811338803</v>
      </c>
      <c r="K39" s="43">
        <v>2.7324564166617313</v>
      </c>
      <c r="L39" s="7">
        <v>7155.178541547558</v>
      </c>
      <c r="M39" s="7">
        <v>4364.215257345251</v>
      </c>
      <c r="N39" s="4">
        <v>60.9937995537612</v>
      </c>
      <c r="O39" s="4">
        <v>61.91617586539547</v>
      </c>
      <c r="P39" s="4">
        <v>48.44533403731221</v>
      </c>
      <c r="Q39" s="4">
        <v>63.40620949594694</v>
      </c>
      <c r="R39" s="4">
        <v>71.05751740219605</v>
      </c>
      <c r="S39" s="4">
        <v>85.95924470237847</v>
      </c>
      <c r="T39" s="4">
        <v>60.06324055223475</v>
      </c>
      <c r="U39" s="4">
        <v>20.514211767641612</v>
      </c>
    </row>
    <row r="40" spans="1:21" s="1" customFormat="1" ht="12.75">
      <c r="A40" s="16">
        <v>34</v>
      </c>
      <c r="B40" s="29" t="s">
        <v>65</v>
      </c>
      <c r="C40">
        <v>86</v>
      </c>
      <c r="D40" s="6">
        <v>8898.55</v>
      </c>
      <c r="E40" s="3">
        <v>14887.564</v>
      </c>
      <c r="F40" s="3">
        <v>3746552.2325581396</v>
      </c>
      <c r="G40" s="3">
        <v>103.47151162790696</v>
      </c>
      <c r="H40" s="6">
        <v>32882.918059683885</v>
      </c>
      <c r="I40" s="42">
        <v>1.037487698729678</v>
      </c>
      <c r="J40" s="42">
        <v>5.087847038653619</v>
      </c>
      <c r="K40" s="42">
        <v>3.0613693139373264</v>
      </c>
      <c r="L40" s="6">
        <v>7697.993942833384</v>
      </c>
      <c r="M40" s="6">
        <v>4369.092829730686</v>
      </c>
      <c r="N40" s="3">
        <v>56.75625185179821</v>
      </c>
      <c r="O40" s="3">
        <v>60.34179821986535</v>
      </c>
      <c r="P40" s="3">
        <v>47.67255191635229</v>
      </c>
      <c r="Q40" s="3">
        <v>65.20135250082024</v>
      </c>
      <c r="R40" s="3">
        <v>72.7270381871111</v>
      </c>
      <c r="S40" s="3">
        <v>87.82161208311948</v>
      </c>
      <c r="T40" s="3">
        <v>60.82420112318335</v>
      </c>
      <c r="U40" s="3">
        <v>20.412094335222832</v>
      </c>
    </row>
    <row r="41" spans="1:21" s="1" customFormat="1" ht="12.75">
      <c r="A41" s="16">
        <v>35</v>
      </c>
      <c r="B41" s="29" t="s">
        <v>66</v>
      </c>
      <c r="C41">
        <v>71</v>
      </c>
      <c r="D41" s="6">
        <v>2575.53</v>
      </c>
      <c r="E41" s="3">
        <v>-400.949</v>
      </c>
      <c r="F41" s="3">
        <v>575872.5211267605</v>
      </c>
      <c r="G41" s="3">
        <v>36.275070422535215</v>
      </c>
      <c r="H41" s="6">
        <v>15232.412357844792</v>
      </c>
      <c r="I41" s="42">
        <v>1.0009917100653776</v>
      </c>
      <c r="J41" s="42">
        <v>-1.0220069135709322</v>
      </c>
      <c r="K41" s="42">
        <v>-0.9140706266598418</v>
      </c>
      <c r="L41" s="6">
        <v>5279.731550399335</v>
      </c>
      <c r="M41" s="6">
        <v>4347.363067019215</v>
      </c>
      <c r="N41" s="3">
        <v>82.34060814494254</v>
      </c>
      <c r="O41" s="3">
        <v>74.32282364722298</v>
      </c>
      <c r="P41" s="3">
        <v>54.53512806739382</v>
      </c>
      <c r="Q41" s="3">
        <v>47.49174948097105</v>
      </c>
      <c r="R41" s="3">
        <v>58.81237666941885</v>
      </c>
      <c r="S41" s="3">
        <v>63.93896891503513</v>
      </c>
      <c r="T41" s="3">
        <v>54.06660448056421</v>
      </c>
      <c r="U41" s="3">
        <v>21.41951223153158</v>
      </c>
    </row>
    <row r="42" spans="1:21" s="1" customFormat="1" ht="12.75">
      <c r="A42" s="15" t="s">
        <v>27</v>
      </c>
      <c r="B42" s="28" t="s">
        <v>28</v>
      </c>
      <c r="C42" s="2">
        <v>547</v>
      </c>
      <c r="D42" s="7">
        <v>12717.1</v>
      </c>
      <c r="E42" s="4">
        <v>4023.825</v>
      </c>
      <c r="F42" s="4">
        <v>374859.09689213894</v>
      </c>
      <c r="G42" s="4">
        <v>23.248811700182817</v>
      </c>
      <c r="H42" s="7">
        <v>15514.607143137979</v>
      </c>
      <c r="I42" s="43">
        <v>1.0336807575119111</v>
      </c>
      <c r="J42" s="43">
        <v>2.0394366296837894</v>
      </c>
      <c r="K42" s="43">
        <v>1.8050121113101951</v>
      </c>
      <c r="L42" s="7">
        <v>4917.780468817577</v>
      </c>
      <c r="M42" s="7">
        <v>3547.123715312453</v>
      </c>
      <c r="N42" s="4">
        <v>72.12854940971609</v>
      </c>
      <c r="O42" s="4">
        <v>58.17396075491151</v>
      </c>
      <c r="P42" s="4">
        <v>38.242860842201345</v>
      </c>
      <c r="Q42" s="4">
        <v>81.42742614342787</v>
      </c>
      <c r="R42" s="4">
        <v>91.8098691554353</v>
      </c>
      <c r="S42" s="4">
        <v>48.60759539462077</v>
      </c>
      <c r="T42" s="4">
        <v>51.3660338120172</v>
      </c>
      <c r="U42" s="4">
        <v>26.306769921557173</v>
      </c>
    </row>
    <row r="43" spans="1:21" s="1" customFormat="1" ht="12.75">
      <c r="A43" s="16">
        <v>36</v>
      </c>
      <c r="B43" s="29" t="s">
        <v>67</v>
      </c>
      <c r="C43">
        <v>499</v>
      </c>
      <c r="D43" s="6">
        <v>11581.01</v>
      </c>
      <c r="E43" s="3">
        <v>2052.225</v>
      </c>
      <c r="F43" s="3">
        <v>332037.8396793587</v>
      </c>
      <c r="G43" s="3">
        <v>23.208436873747495</v>
      </c>
      <c r="H43" s="6">
        <v>14043.994608414983</v>
      </c>
      <c r="I43" s="42">
        <v>1.0275613428756554</v>
      </c>
      <c r="J43" s="42">
        <v>1.261792330006973</v>
      </c>
      <c r="K43" s="42">
        <v>1.2144365908968144</v>
      </c>
      <c r="L43" s="6">
        <v>4503.145148825534</v>
      </c>
      <c r="M43" s="6">
        <v>3398.073829484648</v>
      </c>
      <c r="N43" s="3">
        <v>75.46001110736792</v>
      </c>
      <c r="O43" s="3">
        <v>58.392626399958445</v>
      </c>
      <c r="P43" s="3">
        <v>39.822183991608945</v>
      </c>
      <c r="Q43" s="3">
        <v>84.08580811792365</v>
      </c>
      <c r="R43" s="3">
        <v>89.08292493541724</v>
      </c>
      <c r="S43" s="3">
        <v>53.93803955205555</v>
      </c>
      <c r="T43" s="3">
        <v>49.48204046715056</v>
      </c>
      <c r="U43" s="3">
        <v>25.76771065527031</v>
      </c>
    </row>
    <row r="44" spans="1:21" s="1" customFormat="1" ht="12.75">
      <c r="A44" s="16">
        <v>37</v>
      </c>
      <c r="B44" s="29" t="s">
        <v>68</v>
      </c>
      <c r="C44">
        <v>48</v>
      </c>
      <c r="D44" s="6">
        <v>1136.09</v>
      </c>
      <c r="E44" s="3">
        <v>1971.6</v>
      </c>
      <c r="F44" s="3">
        <v>820021.75</v>
      </c>
      <c r="G44" s="3">
        <v>23.668541666666666</v>
      </c>
      <c r="H44" s="6">
        <v>30505.654041493195</v>
      </c>
      <c r="I44" s="42">
        <v>1.0531183153994619</v>
      </c>
      <c r="J44" s="42">
        <v>5.688866359639276</v>
      </c>
      <c r="K44" s="42">
        <v>3.6552178837819804</v>
      </c>
      <c r="L44" s="6">
        <v>9144.466547544649</v>
      </c>
      <c r="M44" s="6">
        <v>5066.50001320318</v>
      </c>
      <c r="N44" s="3">
        <v>55.40509101171756</v>
      </c>
      <c r="O44" s="3">
        <v>57.25350679214708</v>
      </c>
      <c r="P44" s="3">
        <v>31.59483777920118</v>
      </c>
      <c r="Q44" s="3">
        <v>72.08935559128194</v>
      </c>
      <c r="R44" s="3">
        <v>103.5478054026331</v>
      </c>
      <c r="S44" s="3">
        <v>32.512513807080516</v>
      </c>
      <c r="T44" s="3">
        <v>59.29653949219437</v>
      </c>
      <c r="U44" s="3">
        <v>28.20031776707681</v>
      </c>
    </row>
    <row r="45" spans="1:21" s="1" customFormat="1" ht="12.75">
      <c r="A45" s="11" t="s">
        <v>29</v>
      </c>
      <c r="B45" s="26" t="s">
        <v>30</v>
      </c>
      <c r="C45" s="2">
        <v>207</v>
      </c>
      <c r="D45" s="2">
        <v>11658</v>
      </c>
      <c r="E45" s="4">
        <v>24681.8</v>
      </c>
      <c r="F45" s="4">
        <v>6249.7</v>
      </c>
      <c r="G45" s="4">
        <v>56.3</v>
      </c>
      <c r="H45" s="7">
        <v>108633.2</v>
      </c>
      <c r="I45" s="43">
        <v>1.041</v>
      </c>
      <c r="J45" s="43">
        <v>1.95</v>
      </c>
      <c r="K45" s="43">
        <v>4.07</v>
      </c>
      <c r="L45" s="2">
        <v>14149</v>
      </c>
      <c r="M45" s="2">
        <v>6035</v>
      </c>
      <c r="N45" s="4">
        <v>42.7</v>
      </c>
      <c r="O45" s="4">
        <v>35.8</v>
      </c>
      <c r="P45" s="4">
        <v>10.6</v>
      </c>
      <c r="Q45" s="4">
        <v>75.8</v>
      </c>
      <c r="R45" s="4">
        <v>103.5</v>
      </c>
      <c r="S45" s="4">
        <v>10.8</v>
      </c>
      <c r="T45" s="4">
        <v>84.7</v>
      </c>
      <c r="U45" s="4">
        <v>29.8</v>
      </c>
    </row>
    <row r="46" spans="1:21" s="1" customFormat="1" ht="12.75">
      <c r="A46" s="10">
        <v>40</v>
      </c>
      <c r="B46" s="27" t="s">
        <v>69</v>
      </c>
      <c r="C46">
        <v>149</v>
      </c>
      <c r="D46">
        <v>7667</v>
      </c>
      <c r="E46" s="3">
        <v>24367.4</v>
      </c>
      <c r="F46" s="3">
        <v>6633.5</v>
      </c>
      <c r="G46" s="3">
        <v>51.5</v>
      </c>
      <c r="H46" s="6">
        <v>126765.9</v>
      </c>
      <c r="I46" s="42">
        <v>1.053</v>
      </c>
      <c r="J46" s="42">
        <v>2.51</v>
      </c>
      <c r="K46" s="42">
        <v>4.55</v>
      </c>
      <c r="L46">
        <v>17496</v>
      </c>
      <c r="M46">
        <v>6657</v>
      </c>
      <c r="N46" s="3">
        <v>38.1</v>
      </c>
      <c r="O46" s="3">
        <v>22</v>
      </c>
      <c r="P46" s="3">
        <v>11.2</v>
      </c>
      <c r="Q46" s="3">
        <v>93.4</v>
      </c>
      <c r="R46" s="3">
        <v>103.7</v>
      </c>
      <c r="S46" s="3">
        <v>12</v>
      </c>
      <c r="T46" s="3">
        <v>83.5</v>
      </c>
      <c r="U46" s="3">
        <v>35.4</v>
      </c>
    </row>
    <row r="47" spans="1:21" s="1" customFormat="1" ht="12.75">
      <c r="A47" s="10">
        <v>41</v>
      </c>
      <c r="B47" s="27" t="s">
        <v>70</v>
      </c>
      <c r="C47">
        <v>58</v>
      </c>
      <c r="D47">
        <v>3992</v>
      </c>
      <c r="E47" s="3">
        <v>314.4</v>
      </c>
      <c r="F47" s="3">
        <v>5263.7</v>
      </c>
      <c r="G47" s="3">
        <v>68.8</v>
      </c>
      <c r="H47" s="6">
        <v>73808.6</v>
      </c>
      <c r="I47" s="42">
        <v>0.956</v>
      </c>
      <c r="J47" s="42">
        <v>0.11</v>
      </c>
      <c r="K47" s="42">
        <v>0.45</v>
      </c>
      <c r="L47">
        <v>7721</v>
      </c>
      <c r="M47">
        <v>4841</v>
      </c>
      <c r="N47" s="3">
        <v>62.7</v>
      </c>
      <c r="O47" s="3">
        <v>80.7</v>
      </c>
      <c r="P47" s="3">
        <v>8.8</v>
      </c>
      <c r="Q47" s="3">
        <v>21.9</v>
      </c>
      <c r="R47" s="3">
        <v>102.7</v>
      </c>
      <c r="S47" s="3">
        <v>0.4</v>
      </c>
      <c r="T47" s="3">
        <v>88.3</v>
      </c>
      <c r="U47" s="3">
        <v>12.8</v>
      </c>
    </row>
    <row r="48" spans="1:21" s="1" customFormat="1" ht="12.75">
      <c r="A48" s="11" t="s">
        <v>31</v>
      </c>
      <c r="B48" s="26" t="s">
        <v>128</v>
      </c>
      <c r="C48" s="2">
        <v>4652</v>
      </c>
      <c r="D48" s="7">
        <v>44139.47</v>
      </c>
      <c r="E48" s="4">
        <v>32388.365</v>
      </c>
      <c r="F48" s="14">
        <v>212285.08748925192</v>
      </c>
      <c r="G48" s="4">
        <v>9.488278159931212</v>
      </c>
      <c r="H48" s="7">
        <v>20580.286385405172</v>
      </c>
      <c r="I48" s="43">
        <v>1.0429411130026847</v>
      </c>
      <c r="J48" s="43">
        <f>0.0356541836288555*100</f>
        <v>3.5654183628855503</v>
      </c>
      <c r="K48" s="43">
        <f>0.0288273901152579*100</f>
        <v>2.88273901152579</v>
      </c>
      <c r="L48" s="7">
        <v>5633.304772350008</v>
      </c>
      <c r="M48" s="7">
        <v>3835.1494931860307</v>
      </c>
      <c r="N48" s="4">
        <f>0.680799219671217*100</f>
        <v>68.0799219671217</v>
      </c>
      <c r="O48" s="4">
        <f>0.776452020399363*100</f>
        <v>77.6452020399363</v>
      </c>
      <c r="P48" s="4">
        <f>0.634159927138572*100</f>
        <v>63.41599271385721</v>
      </c>
      <c r="Q48" s="4">
        <f>0.650302019551903*100</f>
        <v>65.03020195519031</v>
      </c>
      <c r="R48" s="4">
        <f>100*0.764585403234184</f>
        <v>76.4585403234184</v>
      </c>
      <c r="S48" s="4">
        <v>4</v>
      </c>
      <c r="T48" s="4">
        <v>34.4</v>
      </c>
      <c r="U48" s="4">
        <v>27</v>
      </c>
    </row>
    <row r="49" spans="1:21" s="1" customFormat="1" ht="12.75">
      <c r="A49" s="11" t="s">
        <v>32</v>
      </c>
      <c r="B49" s="26" t="s">
        <v>33</v>
      </c>
      <c r="C49" s="2">
        <v>12876</v>
      </c>
      <c r="D49" s="2">
        <v>82653</v>
      </c>
      <c r="E49" s="4">
        <v>131058.8</v>
      </c>
      <c r="F49" s="4">
        <v>251105.5</v>
      </c>
      <c r="G49" s="4">
        <v>6.4</v>
      </c>
      <c r="H49" s="7">
        <v>37302</v>
      </c>
      <c r="I49" s="43">
        <v>1.03</v>
      </c>
      <c r="J49" s="43">
        <v>4.25</v>
      </c>
      <c r="K49" s="43">
        <v>2.44</v>
      </c>
      <c r="L49" s="2">
        <v>7761</v>
      </c>
      <c r="M49" s="7">
        <v>4490</v>
      </c>
      <c r="N49" s="4">
        <v>57.9</v>
      </c>
      <c r="O49" s="4">
        <v>65.1</v>
      </c>
      <c r="P49" s="4">
        <v>48</v>
      </c>
      <c r="Q49" s="4">
        <v>76.5</v>
      </c>
      <c r="R49" s="4">
        <v>83</v>
      </c>
      <c r="S49" s="4">
        <v>13.7</v>
      </c>
      <c r="T49" s="4">
        <v>45.6</v>
      </c>
      <c r="U49" s="4">
        <v>11</v>
      </c>
    </row>
    <row r="50" spans="1:21" s="1" customFormat="1" ht="12.75">
      <c r="A50" s="10">
        <v>50</v>
      </c>
      <c r="B50" s="27" t="s">
        <v>71</v>
      </c>
      <c r="C50">
        <v>1403</v>
      </c>
      <c r="D50">
        <v>10283</v>
      </c>
      <c r="E50" s="3">
        <v>20103.6</v>
      </c>
      <c r="F50" s="3">
        <v>432549.4</v>
      </c>
      <c r="G50" s="3">
        <v>7.3</v>
      </c>
      <c r="H50" s="6">
        <v>58295</v>
      </c>
      <c r="I50" s="42">
        <v>1.02</v>
      </c>
      <c r="J50" s="42">
        <v>3.35</v>
      </c>
      <c r="K50" s="42">
        <v>1.37</v>
      </c>
      <c r="L50">
        <v>9431</v>
      </c>
      <c r="M50" s="6">
        <v>5183</v>
      </c>
      <c r="N50" s="3">
        <v>55</v>
      </c>
      <c r="O50" s="3">
        <v>63.1</v>
      </c>
      <c r="P50" s="3">
        <v>48</v>
      </c>
      <c r="Q50" s="3">
        <v>77.9</v>
      </c>
      <c r="R50" s="3">
        <v>77.6</v>
      </c>
      <c r="S50" s="3">
        <v>14.4</v>
      </c>
      <c r="T50" s="3">
        <v>47.4</v>
      </c>
      <c r="U50" s="3">
        <v>9.8</v>
      </c>
    </row>
    <row r="51" spans="1:21" s="1" customFormat="1" ht="12.75">
      <c r="A51" s="10">
        <v>51</v>
      </c>
      <c r="B51" s="27" t="s">
        <v>72</v>
      </c>
      <c r="C51">
        <v>8321</v>
      </c>
      <c r="D51">
        <v>34151</v>
      </c>
      <c r="E51" s="3">
        <v>78673.5</v>
      </c>
      <c r="F51" s="3">
        <v>199469.2</v>
      </c>
      <c r="G51" s="3">
        <v>4.1</v>
      </c>
      <c r="H51" s="6">
        <v>45749</v>
      </c>
      <c r="I51" s="42">
        <v>1.04</v>
      </c>
      <c r="J51" s="42">
        <v>5.04</v>
      </c>
      <c r="K51" s="42">
        <v>3.09</v>
      </c>
      <c r="L51">
        <v>9431</v>
      </c>
      <c r="M51" s="6">
        <v>5185</v>
      </c>
      <c r="N51" s="3">
        <v>55</v>
      </c>
      <c r="O51" s="3">
        <v>67.3</v>
      </c>
      <c r="P51" s="3">
        <v>53.6</v>
      </c>
      <c r="Q51" s="3">
        <v>91.3</v>
      </c>
      <c r="R51" s="3">
        <v>88.5</v>
      </c>
      <c r="S51" s="3">
        <v>19.3</v>
      </c>
      <c r="T51" s="3">
        <v>35.8</v>
      </c>
      <c r="U51" s="3">
        <v>13.6</v>
      </c>
    </row>
    <row r="52" spans="1:21" s="1" customFormat="1" ht="12.75">
      <c r="A52" s="10">
        <v>52</v>
      </c>
      <c r="B52" s="27" t="s">
        <v>73</v>
      </c>
      <c r="C52">
        <v>3152</v>
      </c>
      <c r="D52">
        <v>38219</v>
      </c>
      <c r="E52" s="3">
        <v>32281.7</v>
      </c>
      <c r="F52" s="3">
        <v>306657.6</v>
      </c>
      <c r="G52" s="3">
        <v>12.1</v>
      </c>
      <c r="H52" s="6">
        <v>24105</v>
      </c>
      <c r="I52" s="42">
        <v>1.03</v>
      </c>
      <c r="J52" s="42">
        <v>3.5</v>
      </c>
      <c r="K52" s="42">
        <v>2.39</v>
      </c>
      <c r="L52">
        <v>5820</v>
      </c>
      <c r="M52" s="6">
        <v>3682</v>
      </c>
      <c r="N52" s="3">
        <v>63.3</v>
      </c>
      <c r="O52" s="3">
        <v>62.6</v>
      </c>
      <c r="P52" s="3">
        <v>38.5</v>
      </c>
      <c r="Q52" s="3">
        <v>61.1</v>
      </c>
      <c r="R52" s="3">
        <v>79.6</v>
      </c>
      <c r="S52" s="3">
        <v>2.3</v>
      </c>
      <c r="T52" s="3">
        <v>61.3</v>
      </c>
      <c r="U52" s="3">
        <v>9</v>
      </c>
    </row>
    <row r="53" spans="1:21" s="1" customFormat="1" ht="12.75">
      <c r="A53" s="11" t="s">
        <v>34</v>
      </c>
      <c r="B53" s="26" t="s">
        <v>35</v>
      </c>
      <c r="C53" s="2">
        <v>1949</v>
      </c>
      <c r="D53" s="2">
        <v>14667</v>
      </c>
      <c r="E53" s="4">
        <v>5499.4</v>
      </c>
      <c r="F53" s="4">
        <v>196851.5</v>
      </c>
      <c r="G53" s="4">
        <v>7.5</v>
      </c>
      <c r="H53" s="7">
        <v>24259</v>
      </c>
      <c r="I53" s="43">
        <v>1.05</v>
      </c>
      <c r="J53" s="43">
        <v>1.55</v>
      </c>
      <c r="K53" s="43">
        <v>2.78</v>
      </c>
      <c r="L53" s="2">
        <v>5301</v>
      </c>
      <c r="M53" s="7">
        <v>3542</v>
      </c>
      <c r="N53" s="4">
        <v>66.8</v>
      </c>
      <c r="O53" s="4">
        <v>51.1</v>
      </c>
      <c r="P53" s="4">
        <v>22.3</v>
      </c>
      <c r="Q53" s="4">
        <v>58</v>
      </c>
      <c r="R53" s="4">
        <v>90.3</v>
      </c>
      <c r="S53" s="4">
        <v>5.2</v>
      </c>
      <c r="T53" s="4">
        <v>84.3</v>
      </c>
      <c r="U53" s="4">
        <v>9.5</v>
      </c>
    </row>
    <row r="54" spans="1:21" s="1" customFormat="1" ht="12.75">
      <c r="A54" s="11" t="s">
        <v>36</v>
      </c>
      <c r="B54" s="26" t="s">
        <v>125</v>
      </c>
      <c r="C54" s="2">
        <v>2386</v>
      </c>
      <c r="D54" s="2">
        <v>39271</v>
      </c>
      <c r="E54" s="4">
        <v>64300.1</v>
      </c>
      <c r="F54" s="4">
        <v>632.7</v>
      </c>
      <c r="G54" s="4">
        <v>16.5</v>
      </c>
      <c r="H54" s="4">
        <v>36900.1</v>
      </c>
      <c r="I54" s="45">
        <v>1.073</v>
      </c>
      <c r="J54" s="43">
        <v>4.44</v>
      </c>
      <c r="K54" s="43">
        <v>5.77</v>
      </c>
      <c r="L54" s="2">
        <v>9673</v>
      </c>
      <c r="M54" s="2">
        <v>5317</v>
      </c>
      <c r="N54" s="4">
        <v>55</v>
      </c>
      <c r="O54" s="4">
        <v>49.6</v>
      </c>
      <c r="P54" s="4">
        <v>23.7</v>
      </c>
      <c r="Q54" s="4">
        <v>69.6</v>
      </c>
      <c r="R54" s="4">
        <v>98.9</v>
      </c>
      <c r="S54" s="4">
        <v>29.9</v>
      </c>
      <c r="T54" s="4">
        <v>72.4</v>
      </c>
      <c r="U54" s="4">
        <v>28.9</v>
      </c>
    </row>
    <row r="55" spans="1:21" s="1" customFormat="1" ht="12.75">
      <c r="A55" s="10">
        <v>60</v>
      </c>
      <c r="B55" s="27" t="s">
        <v>74</v>
      </c>
      <c r="C55">
        <v>1352</v>
      </c>
      <c r="D55">
        <v>19357</v>
      </c>
      <c r="E55" s="3">
        <v>7234.5</v>
      </c>
      <c r="F55" s="3">
        <v>286.2</v>
      </c>
      <c r="G55" s="3">
        <v>14.3</v>
      </c>
      <c r="H55" s="3">
        <v>19108.9</v>
      </c>
      <c r="I55" s="5">
        <v>1.033</v>
      </c>
      <c r="J55" s="42">
        <v>1.96</v>
      </c>
      <c r="K55" s="42">
        <v>1.9</v>
      </c>
      <c r="L55">
        <v>6373</v>
      </c>
      <c r="M55">
        <v>4507</v>
      </c>
      <c r="N55" s="3">
        <v>70.7</v>
      </c>
      <c r="O55" s="3">
        <v>74.7</v>
      </c>
      <c r="P55" s="3">
        <v>33.7</v>
      </c>
      <c r="Q55" s="3">
        <v>36.8</v>
      </c>
      <c r="R55" s="3">
        <v>94.1</v>
      </c>
      <c r="S55" s="3">
        <v>41</v>
      </c>
      <c r="T55" s="3">
        <v>68.7</v>
      </c>
      <c r="U55" s="3">
        <v>46.4</v>
      </c>
    </row>
    <row r="56" spans="1:21" s="1" customFormat="1" ht="12.75">
      <c r="A56" s="10">
        <v>61</v>
      </c>
      <c r="B56" s="27" t="s">
        <v>75</v>
      </c>
      <c r="C56">
        <v>30</v>
      </c>
      <c r="D56">
        <v>199</v>
      </c>
      <c r="E56" s="3">
        <v>1515.1</v>
      </c>
      <c r="F56" s="3">
        <v>399</v>
      </c>
      <c r="G56" s="3">
        <v>6.6</v>
      </c>
      <c r="H56" s="3">
        <v>55223.4</v>
      </c>
      <c r="I56" s="5">
        <v>1.076</v>
      </c>
      <c r="J56" s="42">
        <v>13.76</v>
      </c>
      <c r="K56" s="42">
        <v>9.36</v>
      </c>
      <c r="L56">
        <v>12588</v>
      </c>
      <c r="M56">
        <v>6385</v>
      </c>
      <c r="N56" s="3">
        <v>50.7</v>
      </c>
      <c r="O56" s="3">
        <v>73.6</v>
      </c>
      <c r="P56" s="3">
        <v>28.5</v>
      </c>
      <c r="Q56" s="3">
        <v>41.8</v>
      </c>
      <c r="R56" s="3">
        <v>113.5</v>
      </c>
      <c r="S56" s="3">
        <v>76.9</v>
      </c>
      <c r="T56" s="3">
        <v>63</v>
      </c>
      <c r="U56" s="3">
        <v>7.5</v>
      </c>
    </row>
    <row r="57" spans="1:21" s="1" customFormat="1" ht="12.75">
      <c r="A57" s="10">
        <v>62</v>
      </c>
      <c r="B57" s="27" t="s">
        <v>76</v>
      </c>
      <c r="C57">
        <v>30</v>
      </c>
      <c r="D57">
        <v>635</v>
      </c>
      <c r="E57" s="3">
        <v>371.4</v>
      </c>
      <c r="F57" s="3">
        <v>1261.8</v>
      </c>
      <c r="G57" s="3">
        <v>21.2</v>
      </c>
      <c r="H57" s="3">
        <v>56763.1</v>
      </c>
      <c r="I57" s="5">
        <v>1.015</v>
      </c>
      <c r="J57" s="42">
        <v>1.03</v>
      </c>
      <c r="K57" s="42">
        <v>0.88</v>
      </c>
      <c r="L57">
        <v>17120</v>
      </c>
      <c r="M57">
        <v>11810</v>
      </c>
      <c r="N57" s="3">
        <v>69</v>
      </c>
      <c r="O57" s="3">
        <v>75.8</v>
      </c>
      <c r="P57" s="3">
        <v>27.2</v>
      </c>
      <c r="Q57" s="3">
        <v>30.1</v>
      </c>
      <c r="R57" s="3">
        <v>88</v>
      </c>
      <c r="S57" s="3">
        <v>94.7</v>
      </c>
      <c r="T57" s="3">
        <v>80.2</v>
      </c>
      <c r="U57" s="3">
        <v>78</v>
      </c>
    </row>
    <row r="58" spans="1:21" s="1" customFormat="1" ht="12.75">
      <c r="A58" s="10">
        <v>63</v>
      </c>
      <c r="B58" s="27" t="s">
        <v>77</v>
      </c>
      <c r="C58">
        <v>759</v>
      </c>
      <c r="D58">
        <v>7921</v>
      </c>
      <c r="E58" s="3">
        <v>15630.6</v>
      </c>
      <c r="F58" s="3">
        <v>573.3</v>
      </c>
      <c r="G58" s="3">
        <v>10.4</v>
      </c>
      <c r="H58" s="3">
        <v>52611.7</v>
      </c>
      <c r="I58" s="5">
        <v>1.074</v>
      </c>
      <c r="J58" s="42">
        <v>3.75</v>
      </c>
      <c r="K58" s="42">
        <v>5.33</v>
      </c>
      <c r="L58">
        <v>9616</v>
      </c>
      <c r="M58">
        <v>5386</v>
      </c>
      <c r="N58" s="3">
        <v>56</v>
      </c>
      <c r="O58" s="3">
        <v>43.1</v>
      </c>
      <c r="P58" s="3">
        <v>23.3</v>
      </c>
      <c r="Q58" s="3">
        <v>89.7</v>
      </c>
      <c r="R58" s="3">
        <v>100.8</v>
      </c>
      <c r="S58" s="3">
        <v>33.5</v>
      </c>
      <c r="T58" s="3">
        <v>63.4</v>
      </c>
      <c r="U58" s="3">
        <v>9.7</v>
      </c>
    </row>
    <row r="59" spans="1:21" s="1" customFormat="1" ht="12.75">
      <c r="A59" s="10">
        <v>64</v>
      </c>
      <c r="B59" s="27" t="s">
        <v>78</v>
      </c>
      <c r="C59">
        <v>215</v>
      </c>
      <c r="D59">
        <v>11158</v>
      </c>
      <c r="E59" s="3">
        <v>39548.5</v>
      </c>
      <c r="F59" s="3">
        <v>2966.5</v>
      </c>
      <c r="G59" s="3">
        <v>51.9</v>
      </c>
      <c r="H59" s="3">
        <v>55153.1</v>
      </c>
      <c r="I59" s="5">
        <v>1.122</v>
      </c>
      <c r="J59" s="42">
        <v>6.43</v>
      </c>
      <c r="K59" s="42">
        <v>10.38</v>
      </c>
      <c r="L59">
        <v>14962</v>
      </c>
      <c r="M59">
        <v>6284</v>
      </c>
      <c r="N59" s="3">
        <v>42</v>
      </c>
      <c r="O59" s="3">
        <v>36.7</v>
      </c>
      <c r="P59" s="3">
        <v>17.6</v>
      </c>
      <c r="Q59" s="3">
        <v>78.6</v>
      </c>
      <c r="R59" s="3">
        <v>100.6</v>
      </c>
      <c r="S59" s="3">
        <v>7.5</v>
      </c>
      <c r="T59" s="3">
        <v>80.6</v>
      </c>
      <c r="U59" s="3">
        <v>27.5</v>
      </c>
    </row>
    <row r="60" spans="1:21" s="1" customFormat="1" ht="12.75">
      <c r="A60" s="11" t="s">
        <v>37</v>
      </c>
      <c r="B60" s="26" t="s">
        <v>129</v>
      </c>
      <c r="C60" s="2">
        <v>12576</v>
      </c>
      <c r="D60" s="2">
        <v>52877</v>
      </c>
      <c r="E60" s="4">
        <v>119171.6</v>
      </c>
      <c r="F60" s="4">
        <v>286598</v>
      </c>
      <c r="G60" s="4">
        <v>4.2</v>
      </c>
      <c r="H60" s="7">
        <v>62502</v>
      </c>
      <c r="I60" s="43">
        <v>1.065</v>
      </c>
      <c r="J60" s="43">
        <v>3.61</v>
      </c>
      <c r="K60" s="43">
        <v>7.82</v>
      </c>
      <c r="L60" s="2">
        <v>7575</v>
      </c>
      <c r="M60" s="2">
        <v>4961</v>
      </c>
      <c r="N60" s="4">
        <v>65.5</v>
      </c>
      <c r="O60" s="4">
        <v>54</v>
      </c>
      <c r="P60" s="4">
        <v>31.6</v>
      </c>
      <c r="Q60" s="4">
        <v>72.7</v>
      </c>
      <c r="R60" s="4">
        <v>99.7</v>
      </c>
      <c r="S60" s="4">
        <v>14.5</v>
      </c>
      <c r="T60" s="4">
        <v>63.3</v>
      </c>
      <c r="U60" s="4">
        <v>4.2</v>
      </c>
    </row>
    <row r="61" spans="1:21" s="1" customFormat="1" ht="12.75">
      <c r="A61" s="10">
        <v>70</v>
      </c>
      <c r="B61" s="27" t="s">
        <v>79</v>
      </c>
      <c r="C61">
        <v>1512</v>
      </c>
      <c r="D61">
        <v>2831</v>
      </c>
      <c r="E61" s="3">
        <v>8396.9</v>
      </c>
      <c r="F61" s="3">
        <v>448629.1</v>
      </c>
      <c r="G61" s="3">
        <v>1.9</v>
      </c>
      <c r="H61" s="6">
        <v>201522</v>
      </c>
      <c r="I61" s="42">
        <v>1.102</v>
      </c>
      <c r="J61" s="42">
        <v>1.47</v>
      </c>
      <c r="K61" s="42">
        <v>4.89</v>
      </c>
      <c r="L61">
        <v>13379</v>
      </c>
      <c r="M61">
        <v>5119</v>
      </c>
      <c r="N61" s="3">
        <v>38.3</v>
      </c>
      <c r="O61" s="3">
        <v>69.6</v>
      </c>
      <c r="P61" s="3">
        <v>32.8</v>
      </c>
      <c r="Q61" s="3">
        <v>48.9</v>
      </c>
      <c r="R61" s="3">
        <v>86</v>
      </c>
      <c r="S61" s="3">
        <v>2.3</v>
      </c>
      <c r="T61" s="3">
        <v>62.3</v>
      </c>
      <c r="U61" s="3">
        <v>2.1</v>
      </c>
    </row>
    <row r="62" spans="1:21" s="1" customFormat="1" ht="12.75">
      <c r="A62" s="10">
        <v>71</v>
      </c>
      <c r="B62" s="27" t="s">
        <v>80</v>
      </c>
      <c r="C62">
        <v>147</v>
      </c>
      <c r="D62">
        <v>223</v>
      </c>
      <c r="E62" s="3">
        <v>357.4</v>
      </c>
      <c r="F62" s="3">
        <v>112969.7</v>
      </c>
      <c r="G62" s="3">
        <v>1.5</v>
      </c>
      <c r="H62" s="6">
        <v>64609</v>
      </c>
      <c r="I62" s="42">
        <v>1.075</v>
      </c>
      <c r="J62" s="42">
        <v>2.48</v>
      </c>
      <c r="K62" s="42">
        <v>3.52</v>
      </c>
      <c r="L62">
        <v>14977</v>
      </c>
      <c r="M62">
        <v>4521</v>
      </c>
      <c r="N62" s="3">
        <v>30.2</v>
      </c>
      <c r="O62" s="3">
        <v>86.4</v>
      </c>
      <c r="P62" s="3">
        <v>40.5</v>
      </c>
      <c r="Q62" s="3">
        <v>20.6</v>
      </c>
      <c r="R62" s="3">
        <v>85.2</v>
      </c>
      <c r="S62" s="3">
        <v>11.4</v>
      </c>
      <c r="T62" s="3">
        <v>65.9</v>
      </c>
      <c r="U62" s="3">
        <v>66.6</v>
      </c>
    </row>
    <row r="63" spans="1:21" s="1" customFormat="1" ht="12.75">
      <c r="A63" s="10">
        <v>72</v>
      </c>
      <c r="B63" s="27" t="s">
        <v>81</v>
      </c>
      <c r="C63">
        <v>1354</v>
      </c>
      <c r="D63">
        <v>7113</v>
      </c>
      <c r="E63" s="3">
        <v>9644.9</v>
      </c>
      <c r="F63" s="3">
        <v>98349.5</v>
      </c>
      <c r="G63" s="3">
        <v>5.3</v>
      </c>
      <c r="H63" s="6">
        <v>17336</v>
      </c>
      <c r="I63" s="42">
        <v>1.071</v>
      </c>
      <c r="J63" s="42">
        <v>7.82</v>
      </c>
      <c r="K63" s="42">
        <v>5.32</v>
      </c>
      <c r="L63">
        <v>9706</v>
      </c>
      <c r="M63">
        <v>7043</v>
      </c>
      <c r="N63" s="3">
        <v>72.6</v>
      </c>
      <c r="O63" s="3">
        <v>60.1</v>
      </c>
      <c r="P63" s="3">
        <v>45.1</v>
      </c>
      <c r="Q63" s="3">
        <v>101.7</v>
      </c>
      <c r="R63" s="3">
        <v>123.8</v>
      </c>
      <c r="S63" s="3">
        <v>15.2</v>
      </c>
      <c r="T63" s="3">
        <v>39.2</v>
      </c>
      <c r="U63" s="3">
        <v>21</v>
      </c>
    </row>
    <row r="64" spans="1:21" s="1" customFormat="1" ht="12.75">
      <c r="A64" s="10">
        <v>73</v>
      </c>
      <c r="B64" s="27" t="s">
        <v>82</v>
      </c>
      <c r="C64">
        <v>294</v>
      </c>
      <c r="D64">
        <v>1170</v>
      </c>
      <c r="E64" s="3">
        <v>2244.5</v>
      </c>
      <c r="F64" s="3">
        <v>79710.1</v>
      </c>
      <c r="G64" s="3">
        <v>4</v>
      </c>
      <c r="H64" s="6">
        <v>18452</v>
      </c>
      <c r="I64" s="42">
        <v>1.1</v>
      </c>
      <c r="J64" s="42">
        <v>10.4</v>
      </c>
      <c r="K64" s="42">
        <v>8.82</v>
      </c>
      <c r="L64">
        <v>9473</v>
      </c>
      <c r="M64">
        <v>6686</v>
      </c>
      <c r="N64" s="3">
        <v>70.6</v>
      </c>
      <c r="O64" s="3">
        <v>49.7</v>
      </c>
      <c r="P64" s="3">
        <v>37</v>
      </c>
      <c r="Q64" s="3">
        <v>114.2</v>
      </c>
      <c r="R64" s="3">
        <v>127.3</v>
      </c>
      <c r="S64" s="3">
        <v>24.9</v>
      </c>
      <c r="T64" s="3">
        <v>44.1</v>
      </c>
      <c r="U64" s="3">
        <v>23.7</v>
      </c>
    </row>
    <row r="65" spans="1:21" s="1" customFormat="1" ht="12.75">
      <c r="A65" s="10">
        <v>74</v>
      </c>
      <c r="B65" s="27" t="s">
        <v>83</v>
      </c>
      <c r="C65">
        <v>9269</v>
      </c>
      <c r="D65">
        <v>41540</v>
      </c>
      <c r="E65" s="3">
        <v>98528</v>
      </c>
      <c r="F65" s="3">
        <v>296981.7</v>
      </c>
      <c r="G65" s="3">
        <v>4.5</v>
      </c>
      <c r="H65" s="6">
        <v>61992</v>
      </c>
      <c r="I65" s="42">
        <v>1.058</v>
      </c>
      <c r="J65" s="42">
        <v>3.83</v>
      </c>
      <c r="K65" s="42">
        <v>8.67</v>
      </c>
      <c r="L65">
        <v>6722</v>
      </c>
      <c r="M65">
        <v>4547</v>
      </c>
      <c r="N65" s="3">
        <v>67.6</v>
      </c>
      <c r="O65" s="3">
        <v>49.7</v>
      </c>
      <c r="P65" s="3">
        <v>30.6</v>
      </c>
      <c r="Q65" s="3">
        <v>77.6</v>
      </c>
      <c r="R65" s="3">
        <v>102.7</v>
      </c>
      <c r="S65" s="3">
        <v>16</v>
      </c>
      <c r="T65" s="3">
        <v>64.8</v>
      </c>
      <c r="U65" s="3">
        <v>3.7</v>
      </c>
    </row>
    <row r="66" spans="1:21" s="1" customFormat="1" ht="12.75">
      <c r="A66" s="11" t="s">
        <v>38</v>
      </c>
      <c r="B66" s="26" t="s">
        <v>39</v>
      </c>
      <c r="C66" s="46">
        <v>1401</v>
      </c>
      <c r="D66" s="47">
        <v>9364.39</v>
      </c>
      <c r="E66" s="48">
        <v>7970.204</v>
      </c>
      <c r="F66" s="48">
        <v>246.50118486795148</v>
      </c>
      <c r="G66" s="4">
        <v>6.684075660242684</v>
      </c>
      <c r="H66" s="4">
        <v>35259.2061522427</v>
      </c>
      <c r="I66" s="45">
        <v>1.0491457334099659</v>
      </c>
      <c r="J66" s="43">
        <v>2.4138896623073727</v>
      </c>
      <c r="K66" s="43">
        <v>3.655094182579012</v>
      </c>
      <c r="L66" s="7">
        <v>9057.360810474574</v>
      </c>
      <c r="M66" s="7">
        <v>5777.173740094123</v>
      </c>
      <c r="N66" s="4">
        <v>63.78429501685512</v>
      </c>
      <c r="O66" s="4">
        <v>65.00130737630107</v>
      </c>
      <c r="P66" s="4">
        <v>25.528908855341808</v>
      </c>
      <c r="Q66" s="4">
        <v>45.93074985504439</v>
      </c>
      <c r="R66" s="4">
        <v>96.37449619283997</v>
      </c>
      <c r="S66" s="4">
        <v>2.9548916378128123</v>
      </c>
      <c r="T66" s="4">
        <v>76.1988270040298</v>
      </c>
      <c r="U66" s="4">
        <v>15.838186394761793</v>
      </c>
    </row>
    <row r="67" spans="1:21" s="1" customFormat="1" ht="12.75">
      <c r="A67" s="10">
        <v>90</v>
      </c>
      <c r="B67" s="27" t="s">
        <v>84</v>
      </c>
      <c r="C67" s="44">
        <v>123</v>
      </c>
      <c r="D67" s="44">
        <v>2970.92</v>
      </c>
      <c r="E67" s="18">
        <v>1430.391</v>
      </c>
      <c r="F67" s="18">
        <v>1066.409780487805</v>
      </c>
      <c r="G67" s="3">
        <v>24.153821138211384</v>
      </c>
      <c r="H67" s="3">
        <v>43249.867381147924</v>
      </c>
      <c r="I67" s="5">
        <v>1.0010663875096588</v>
      </c>
      <c r="J67" s="42">
        <v>1.1132149532605542</v>
      </c>
      <c r="K67" s="42">
        <v>2.8931907122653975</v>
      </c>
      <c r="L67" s="6">
        <v>7227.114496519596</v>
      </c>
      <c r="M67" s="6">
        <v>4750.738155184253</v>
      </c>
      <c r="N67" s="3">
        <v>65.73492307991098</v>
      </c>
      <c r="O67" s="3">
        <v>81.21107184631957</v>
      </c>
      <c r="P67" s="3">
        <v>14.139211559966922</v>
      </c>
      <c r="Q67" s="3">
        <v>23.224277557004662</v>
      </c>
      <c r="R67" s="3">
        <v>105.03844408513132</v>
      </c>
      <c r="S67" s="3">
        <v>1.9869767067311386</v>
      </c>
      <c r="T67" s="3">
        <v>80.9020995704278</v>
      </c>
      <c r="U67" s="3">
        <v>12.911808583788506</v>
      </c>
    </row>
    <row r="68" spans="1:21" s="1" customFormat="1" ht="12.75">
      <c r="A68" s="10">
        <v>91</v>
      </c>
      <c r="B68" s="27" t="s">
        <v>85</v>
      </c>
      <c r="C68" s="44">
        <v>82</v>
      </c>
      <c r="D68" s="44">
        <v>78.31</v>
      </c>
      <c r="E68" s="18">
        <v>77.631</v>
      </c>
      <c r="F68" s="18">
        <v>16.850939024390247</v>
      </c>
      <c r="G68" s="3">
        <v>0.955</v>
      </c>
      <c r="H68" s="3">
        <v>17579.938705146214</v>
      </c>
      <c r="I68" s="5">
        <v>0.957009402555242</v>
      </c>
      <c r="J68" s="42">
        <v>5.638980594689417</v>
      </c>
      <c r="K68" s="42">
        <v>3.0824165548611857</v>
      </c>
      <c r="L68" s="6">
        <v>9771.114800153237</v>
      </c>
      <c r="M68" s="6">
        <v>10279.019282339419</v>
      </c>
      <c r="N68" s="3">
        <v>105.19801980198021</v>
      </c>
      <c r="O68" s="3">
        <v>54.363258326054066</v>
      </c>
      <c r="P68" s="3">
        <v>36.456750980802255</v>
      </c>
      <c r="Q68" s="3">
        <v>115.85698800271913</v>
      </c>
      <c r="R68" s="3">
        <v>159.66634722219698</v>
      </c>
      <c r="S68" s="3">
        <v>2.360024724839078</v>
      </c>
      <c r="T68" s="3">
        <v>39.390581837735034</v>
      </c>
      <c r="U68" s="3">
        <v>18.13830862224182</v>
      </c>
    </row>
    <row r="69" spans="1:21" s="1" customFormat="1" ht="12.75">
      <c r="A69" s="9">
        <v>92</v>
      </c>
      <c r="B69" s="25" t="s">
        <v>86</v>
      </c>
      <c r="C69" s="44">
        <v>766</v>
      </c>
      <c r="D69" s="44">
        <v>4437.75</v>
      </c>
      <c r="E69" s="18">
        <v>6946.545</v>
      </c>
      <c r="F69" s="18">
        <v>252.10617624020887</v>
      </c>
      <c r="G69" s="3">
        <v>5.793407310704961</v>
      </c>
      <c r="H69" s="3">
        <v>40790.99239479466</v>
      </c>
      <c r="I69" s="5">
        <v>1.0753670855995228</v>
      </c>
      <c r="J69" s="42">
        <v>3.8374413369767826</v>
      </c>
      <c r="K69" s="42">
        <v>4.6491561921507065</v>
      </c>
      <c r="L69" s="6">
        <v>12464.588135879669</v>
      </c>
      <c r="M69" s="6">
        <v>7440.630950368994</v>
      </c>
      <c r="N69" s="3">
        <v>59.69415811623111</v>
      </c>
      <c r="O69" s="3">
        <v>54.06661335047863</v>
      </c>
      <c r="P69" s="3">
        <v>32.01665502833671</v>
      </c>
      <c r="Q69" s="3">
        <v>62.06996714416838</v>
      </c>
      <c r="R69" s="3">
        <v>90.63469170940587</v>
      </c>
      <c r="S69" s="3">
        <v>3.135879305208074</v>
      </c>
      <c r="T69" s="3">
        <v>74.00259539824312</v>
      </c>
      <c r="U69" s="3">
        <v>17.4237846680441</v>
      </c>
    </row>
    <row r="70" spans="1:21" s="1" customFormat="1" ht="12.75">
      <c r="A70" s="9">
        <v>93</v>
      </c>
      <c r="B70" s="25" t="s">
        <v>87</v>
      </c>
      <c r="C70" s="44">
        <v>430</v>
      </c>
      <c r="D70" s="44">
        <v>1877.41</v>
      </c>
      <c r="E70" s="18">
        <v>-484.363</v>
      </c>
      <c r="F70" s="18">
        <v>45.778253488372094</v>
      </c>
      <c r="G70" s="3">
        <v>4.366069767441861</v>
      </c>
      <c r="H70" s="3">
        <v>10275.938660175454</v>
      </c>
      <c r="I70" s="5">
        <v>0.984473914166958</v>
      </c>
      <c r="J70" s="42">
        <v>-2.5106740306290383</v>
      </c>
      <c r="K70" s="42">
        <v>-2.903190906875915</v>
      </c>
      <c r="L70" s="6">
        <v>3870.000692443313</v>
      </c>
      <c r="M70" s="6">
        <v>3281.6672969676306</v>
      </c>
      <c r="N70" s="3">
        <v>84.79758940032025</v>
      </c>
      <c r="O70" s="3">
        <v>65.0076920345392</v>
      </c>
      <c r="P70" s="3">
        <v>37.00984965492653</v>
      </c>
      <c r="Q70" s="3">
        <v>50.722152905047444</v>
      </c>
      <c r="R70" s="3">
        <v>87.08036086753161</v>
      </c>
      <c r="S70" s="3">
        <v>4.120172823167646</v>
      </c>
      <c r="T70" s="3">
        <v>68.98821513149663</v>
      </c>
      <c r="U70" s="3">
        <v>21.927494137004118</v>
      </c>
    </row>
    <row r="71" spans="1:21" s="1" customFormat="1" ht="12.75">
      <c r="A71" s="9"/>
      <c r="B71"/>
      <c r="C71"/>
      <c r="D71"/>
      <c r="E71" s="3"/>
      <c r="F71" s="3"/>
      <c r="G71" s="3"/>
      <c r="H71" s="3"/>
      <c r="I71"/>
      <c r="J71" s="3"/>
      <c r="K71"/>
      <c r="L71"/>
      <c r="M71"/>
      <c r="N71" s="3"/>
      <c r="O71" s="3"/>
      <c r="P71" s="3"/>
      <c r="Q71" s="3"/>
      <c r="R71" s="3"/>
      <c r="S71" s="3"/>
      <c r="T71" s="3"/>
      <c r="U71" s="3"/>
    </row>
    <row r="72" spans="1:21" s="1" customFormat="1" ht="12.75">
      <c r="A72" s="9" t="s">
        <v>116</v>
      </c>
      <c r="B72"/>
      <c r="C72"/>
      <c r="D72"/>
      <c r="E72" s="3"/>
      <c r="F72" s="3"/>
      <c r="G72" s="3"/>
      <c r="H72" s="3"/>
      <c r="I72"/>
      <c r="J72" s="3"/>
      <c r="K72"/>
      <c r="L72"/>
      <c r="M72"/>
      <c r="N72" s="3"/>
      <c r="O72" s="3"/>
      <c r="P72" s="3"/>
      <c r="Q72" s="3"/>
      <c r="R72" s="3"/>
      <c r="S72" s="3"/>
      <c r="T72" s="3"/>
      <c r="U72" s="3"/>
    </row>
    <row r="73" spans="1:21" s="1" customFormat="1" ht="12.75">
      <c r="A73" s="9"/>
      <c r="B73"/>
      <c r="C73"/>
      <c r="D73"/>
      <c r="E73" s="3"/>
      <c r="F73" s="3"/>
      <c r="G73" s="3"/>
      <c r="H73" s="3"/>
      <c r="I73"/>
      <c r="J73" s="3"/>
      <c r="K73"/>
      <c r="L73"/>
      <c r="M73"/>
      <c r="N73" s="3"/>
      <c r="O73" s="3"/>
      <c r="P73" s="3"/>
      <c r="Q73" s="3"/>
      <c r="R73" s="3"/>
      <c r="S73" s="3"/>
      <c r="T73" s="3"/>
      <c r="U73" s="3"/>
    </row>
    <row r="74" spans="1:21" s="1" customFormat="1" ht="12.75">
      <c r="A74"/>
      <c r="B74"/>
      <c r="C74"/>
      <c r="D74"/>
      <c r="E74" s="3"/>
      <c r="F74" s="3"/>
      <c r="G74" s="3"/>
      <c r="H74" s="3"/>
      <c r="I74"/>
      <c r="J74"/>
      <c r="K74"/>
      <c r="L74"/>
      <c r="M74"/>
      <c r="N74" s="3"/>
      <c r="O74" s="3"/>
      <c r="P74" s="3"/>
      <c r="Q74" s="3"/>
      <c r="R74" s="3"/>
      <c r="S74" s="3"/>
      <c r="T74" s="3"/>
      <c r="U74" s="3"/>
    </row>
    <row r="75" spans="1:21" s="1" customFormat="1" ht="12.75">
      <c r="A75"/>
      <c r="B75"/>
      <c r="C75"/>
      <c r="D75"/>
      <c r="E75" s="3"/>
      <c r="F75" s="3"/>
      <c r="G75" s="3"/>
      <c r="H75" s="3"/>
      <c r="I75"/>
      <c r="J75"/>
      <c r="K75"/>
      <c r="L75"/>
      <c r="M75"/>
      <c r="N75" s="3"/>
      <c r="O75" s="3"/>
      <c r="P75" s="3"/>
      <c r="Q75" s="3"/>
      <c r="R75" s="3"/>
      <c r="S75" s="3"/>
      <c r="T75" s="3"/>
      <c r="U75" s="3"/>
    </row>
    <row r="76" spans="1:21" s="1" customFormat="1" ht="12.75">
      <c r="A76"/>
      <c r="B76"/>
      <c r="C76"/>
      <c r="D76"/>
      <c r="E76" s="3"/>
      <c r="F76" s="3"/>
      <c r="G76" s="3"/>
      <c r="H76" s="3"/>
      <c r="I76"/>
      <c r="J76"/>
      <c r="K76"/>
      <c r="L76"/>
      <c r="M76"/>
      <c r="N76" s="3"/>
      <c r="O76" s="3"/>
      <c r="P76" s="3"/>
      <c r="Q76" s="3"/>
      <c r="R76" s="3"/>
      <c r="S76" s="3"/>
      <c r="T76" s="3"/>
      <c r="U76" s="3"/>
    </row>
    <row r="77" spans="1:21" s="1" customFormat="1" ht="12.75">
      <c r="A77"/>
      <c r="B77"/>
      <c r="C77"/>
      <c r="D77"/>
      <c r="E77" s="3"/>
      <c r="F77" s="3"/>
      <c r="G77" s="3"/>
      <c r="H77" s="3"/>
      <c r="I77"/>
      <c r="J77"/>
      <c r="K77"/>
      <c r="L77"/>
      <c r="M77"/>
      <c r="N77" s="3"/>
      <c r="O77" s="3"/>
      <c r="P77" s="3"/>
      <c r="Q77" s="3"/>
      <c r="R77" s="3"/>
      <c r="S77" s="3"/>
      <c r="T77" s="3"/>
      <c r="U77" s="3"/>
    </row>
    <row r="78" spans="1:21" s="1" customFormat="1" ht="12.75">
      <c r="A78"/>
      <c r="B78"/>
      <c r="C78"/>
      <c r="D78"/>
      <c r="E78" s="3"/>
      <c r="F78" s="3"/>
      <c r="G78" s="3"/>
      <c r="H78" s="3"/>
      <c r="I78"/>
      <c r="J78"/>
      <c r="K78"/>
      <c r="L78"/>
      <c r="M78"/>
      <c r="N78" s="3"/>
      <c r="O78" s="3"/>
      <c r="P78" s="3"/>
      <c r="Q78" s="3"/>
      <c r="R78" s="3"/>
      <c r="S78" s="3"/>
      <c r="T78" s="3"/>
      <c r="U78" s="3"/>
    </row>
    <row r="79" spans="1:21" s="1" customFormat="1" ht="12.75">
      <c r="A79"/>
      <c r="B79"/>
      <c r="C79"/>
      <c r="D79"/>
      <c r="E79" s="3"/>
      <c r="F79" s="3"/>
      <c r="G79" s="3"/>
      <c r="H79" s="3"/>
      <c r="I79"/>
      <c r="J79"/>
      <c r="K79"/>
      <c r="L79"/>
      <c r="M79"/>
      <c r="N79" s="3"/>
      <c r="O79" s="3"/>
      <c r="P79" s="3"/>
      <c r="Q79" s="3"/>
      <c r="R79" s="3"/>
      <c r="S79" s="3"/>
      <c r="T79" s="3"/>
      <c r="U79" s="3"/>
    </row>
    <row r="80" spans="1:21" s="1" customFormat="1" ht="12.75">
      <c r="A80"/>
      <c r="B80"/>
      <c r="C80"/>
      <c r="D80"/>
      <c r="E80" s="3"/>
      <c r="F80" s="3"/>
      <c r="G80" s="3"/>
      <c r="H80" s="3"/>
      <c r="I80"/>
      <c r="J80"/>
      <c r="K80"/>
      <c r="L80"/>
      <c r="M80"/>
      <c r="N80" s="3"/>
      <c r="O80" s="3"/>
      <c r="P80" s="3"/>
      <c r="Q80" s="3"/>
      <c r="R80" s="3"/>
      <c r="S80" s="3"/>
      <c r="T80" s="3"/>
      <c r="U80" s="3"/>
    </row>
    <row r="81" spans="1:21" s="1" customFormat="1" ht="12.75">
      <c r="A81"/>
      <c r="B81"/>
      <c r="C81"/>
      <c r="D81"/>
      <c r="E81" s="3"/>
      <c r="F81" s="3"/>
      <c r="G81" s="3"/>
      <c r="H81" s="3"/>
      <c r="I81"/>
      <c r="J81"/>
      <c r="K81"/>
      <c r="L81"/>
      <c r="M81"/>
      <c r="N81" s="3"/>
      <c r="O81" s="3"/>
      <c r="P81" s="3"/>
      <c r="Q81" s="3"/>
      <c r="R81" s="3"/>
      <c r="S81" s="3"/>
      <c r="T81" s="3"/>
      <c r="U81" s="3"/>
    </row>
    <row r="82" spans="1:21" s="1" customFormat="1" ht="12.75">
      <c r="A82"/>
      <c r="B82"/>
      <c r="C82"/>
      <c r="D82"/>
      <c r="E82" s="3"/>
      <c r="F82" s="3"/>
      <c r="G82" s="3"/>
      <c r="H82" s="3"/>
      <c r="I82"/>
      <c r="J82"/>
      <c r="K82"/>
      <c r="L82"/>
      <c r="M82"/>
      <c r="N82" s="3"/>
      <c r="O82" s="3"/>
      <c r="P82" s="3"/>
      <c r="Q82" s="3"/>
      <c r="R82" s="3"/>
      <c r="S82" s="3"/>
      <c r="T82" s="3"/>
      <c r="U82" s="3"/>
    </row>
    <row r="83" spans="1:21" s="1" customFormat="1" ht="12.75">
      <c r="A83"/>
      <c r="B83"/>
      <c r="C83"/>
      <c r="D83"/>
      <c r="E83" s="3"/>
      <c r="F83" s="3"/>
      <c r="G83" s="3"/>
      <c r="H83" s="3"/>
      <c r="I83"/>
      <c r="J83"/>
      <c r="K83"/>
      <c r="L83"/>
      <c r="M83"/>
      <c r="N83" s="3"/>
      <c r="O83" s="3"/>
      <c r="P83" s="3"/>
      <c r="Q83" s="3"/>
      <c r="R83" s="3"/>
      <c r="S83" s="3"/>
      <c r="T83" s="3"/>
      <c r="U83" s="3"/>
    </row>
    <row r="84" spans="1:21" s="1" customFormat="1" ht="12.75">
      <c r="A84"/>
      <c r="B84"/>
      <c r="C84"/>
      <c r="D84"/>
      <c r="E84" s="3"/>
      <c r="F84" s="3"/>
      <c r="G84" s="3"/>
      <c r="H84" s="3"/>
      <c r="I84"/>
      <c r="J84"/>
      <c r="K84"/>
      <c r="L84"/>
      <c r="M84"/>
      <c r="N84" s="3"/>
      <c r="O84" s="3"/>
      <c r="P84" s="3"/>
      <c r="Q84" s="3"/>
      <c r="R84" s="3"/>
      <c r="S84" s="3"/>
      <c r="T84" s="3"/>
      <c r="U84" s="3"/>
    </row>
    <row r="85" spans="1:21" s="1" customFormat="1" ht="12.75">
      <c r="A85"/>
      <c r="B85"/>
      <c r="C85"/>
      <c r="D85"/>
      <c r="E85" s="3"/>
      <c r="F85" s="3"/>
      <c r="G85" s="3"/>
      <c r="H85" s="3"/>
      <c r="I85"/>
      <c r="J85"/>
      <c r="K85"/>
      <c r="L85"/>
      <c r="M85"/>
      <c r="N85" s="3"/>
      <c r="O85" s="3"/>
      <c r="P85" s="3"/>
      <c r="Q85" s="3"/>
      <c r="R85" s="3"/>
      <c r="S85" s="3"/>
      <c r="T85" s="3"/>
      <c r="U85" s="3"/>
    </row>
    <row r="86" spans="1:21" s="1" customFormat="1" ht="12.75">
      <c r="A86"/>
      <c r="B86"/>
      <c r="C86"/>
      <c r="D86"/>
      <c r="E86" s="3"/>
      <c r="F86" s="3"/>
      <c r="G86" s="3"/>
      <c r="H86" s="3"/>
      <c r="I86"/>
      <c r="J86"/>
      <c r="K86"/>
      <c r="L86"/>
      <c r="M86"/>
      <c r="N86" s="3"/>
      <c r="O86" s="3"/>
      <c r="P86" s="3"/>
      <c r="Q86" s="3"/>
      <c r="R86" s="3"/>
      <c r="S86" s="3"/>
      <c r="T86" s="3"/>
      <c r="U86" s="3"/>
    </row>
    <row r="87" spans="1:21" s="1" customFormat="1" ht="12.75">
      <c r="A87"/>
      <c r="B87"/>
      <c r="C87"/>
      <c r="D87"/>
      <c r="E87" s="3"/>
      <c r="F87" s="3"/>
      <c r="G87" s="3"/>
      <c r="H87" s="3"/>
      <c r="I87"/>
      <c r="J87"/>
      <c r="K87"/>
      <c r="L87"/>
      <c r="M87"/>
      <c r="N87" s="3"/>
      <c r="O87" s="3"/>
      <c r="P87" s="3"/>
      <c r="Q87" s="3"/>
      <c r="R87" s="3"/>
      <c r="S87" s="3"/>
      <c r="T87" s="3"/>
      <c r="U87" s="3"/>
    </row>
    <row r="88" spans="1:21" s="1" customFormat="1" ht="12.75">
      <c r="A88"/>
      <c r="B88"/>
      <c r="C88"/>
      <c r="D88"/>
      <c r="E88" s="3"/>
      <c r="F88" s="3"/>
      <c r="G88" s="3"/>
      <c r="H88" s="3"/>
      <c r="I88"/>
      <c r="J88"/>
      <c r="K88"/>
      <c r="L88"/>
      <c r="M88"/>
      <c r="N88" s="3"/>
      <c r="O88" s="3"/>
      <c r="P88" s="3"/>
      <c r="Q88" s="3"/>
      <c r="R88" s="3"/>
      <c r="S88" s="3"/>
      <c r="T88" s="3"/>
      <c r="U88" s="3"/>
    </row>
    <row r="89" spans="1:21" s="1" customFormat="1" ht="12.75">
      <c r="A89"/>
      <c r="B89"/>
      <c r="C89"/>
      <c r="D89"/>
      <c r="E89" s="3"/>
      <c r="F89" s="3"/>
      <c r="G89" s="3"/>
      <c r="H89" s="3"/>
      <c r="I89"/>
      <c r="J89"/>
      <c r="K89"/>
      <c r="L89"/>
      <c r="M89"/>
      <c r="N89" s="3"/>
      <c r="O89" s="3"/>
      <c r="P89" s="3"/>
      <c r="Q89" s="3"/>
      <c r="R89" s="3"/>
      <c r="S89" s="3"/>
      <c r="T89" s="3"/>
      <c r="U89" s="3"/>
    </row>
    <row r="90" spans="1:21" s="1" customFormat="1" ht="12.75">
      <c r="A90"/>
      <c r="B90"/>
      <c r="C90"/>
      <c r="D90"/>
      <c r="E90" s="3"/>
      <c r="F90" s="3"/>
      <c r="G90" s="3"/>
      <c r="H90" s="3"/>
      <c r="I90"/>
      <c r="J90"/>
      <c r="K90"/>
      <c r="L90"/>
      <c r="M90"/>
      <c r="N90" s="3"/>
      <c r="O90" s="3"/>
      <c r="P90" s="3"/>
      <c r="Q90" s="3"/>
      <c r="R90" s="3"/>
      <c r="S90" s="3"/>
      <c r="T90" s="3"/>
      <c r="U90" s="3"/>
    </row>
    <row r="91" spans="1:21" s="1" customFormat="1" ht="12.75">
      <c r="A91"/>
      <c r="B91"/>
      <c r="C91"/>
      <c r="D91"/>
      <c r="E91"/>
      <c r="F91"/>
      <c r="G91"/>
      <c r="H91"/>
      <c r="I91"/>
      <c r="J91"/>
      <c r="K91"/>
      <c r="L91"/>
      <c r="M91"/>
      <c r="N91" s="3"/>
      <c r="O91" s="3"/>
      <c r="P91" s="3"/>
      <c r="Q91" s="3"/>
      <c r="R91" s="3"/>
      <c r="S91" s="3"/>
      <c r="T91" s="3"/>
      <c r="U91" s="3"/>
    </row>
    <row r="92" spans="1:21" s="1" customFormat="1" ht="12.75">
      <c r="A92"/>
      <c r="B92"/>
      <c r="C92"/>
      <c r="D92"/>
      <c r="E92"/>
      <c r="F92"/>
      <c r="G92"/>
      <c r="H92"/>
      <c r="I92"/>
      <c r="J92"/>
      <c r="K92"/>
      <c r="L92"/>
      <c r="M92"/>
      <c r="N92" s="3"/>
      <c r="O92" s="3"/>
      <c r="P92" s="3"/>
      <c r="Q92" s="3"/>
      <c r="R92" s="3"/>
      <c r="S92" s="3"/>
      <c r="T92" s="3"/>
      <c r="U92" s="3"/>
    </row>
    <row r="93" spans="1:21" s="1" customFormat="1" ht="12.75">
      <c r="A93"/>
      <c r="B93"/>
      <c r="C93"/>
      <c r="D93"/>
      <c r="E93"/>
      <c r="F93"/>
      <c r="G93"/>
      <c r="H93"/>
      <c r="I93"/>
      <c r="J93"/>
      <c r="K93"/>
      <c r="L93"/>
      <c r="M93"/>
      <c r="N93" s="3"/>
      <c r="O93" s="3"/>
      <c r="P93" s="3"/>
      <c r="Q93" s="3"/>
      <c r="R93" s="3"/>
      <c r="S93" s="3"/>
      <c r="T93" s="3"/>
      <c r="U93" s="3"/>
    </row>
    <row r="94" spans="1:21" s="1" customFormat="1" ht="12.75">
      <c r="A94"/>
      <c r="B94"/>
      <c r="C94"/>
      <c r="D94"/>
      <c r="E94"/>
      <c r="F94"/>
      <c r="G94"/>
      <c r="H94"/>
      <c r="I94"/>
      <c r="J94"/>
      <c r="K94"/>
      <c r="L94"/>
      <c r="M94"/>
      <c r="N94" s="3"/>
      <c r="O94" s="3"/>
      <c r="P94" s="3"/>
      <c r="Q94" s="3"/>
      <c r="R94" s="3"/>
      <c r="S94" s="3"/>
      <c r="T94" s="3"/>
      <c r="U94" s="3"/>
    </row>
    <row r="95" spans="1:21" s="1" customFormat="1" ht="12.75">
      <c r="A95"/>
      <c r="B95"/>
      <c r="C95"/>
      <c r="D95"/>
      <c r="E95"/>
      <c r="F95"/>
      <c r="G95"/>
      <c r="H95"/>
      <c r="I95"/>
      <c r="J95"/>
      <c r="K95"/>
      <c r="L95"/>
      <c r="M95"/>
      <c r="N95" s="3"/>
      <c r="O95" s="3"/>
      <c r="P95" s="3"/>
      <c r="Q95" s="3"/>
      <c r="R95" s="3"/>
      <c r="S95" s="3"/>
      <c r="T95" s="3"/>
      <c r="U95" s="3"/>
    </row>
    <row r="96" spans="1:21" s="1" customFormat="1" ht="12.75">
      <c r="A96"/>
      <c r="B96"/>
      <c r="C96"/>
      <c r="D96"/>
      <c r="E96"/>
      <c r="F96"/>
      <c r="G96"/>
      <c r="H96"/>
      <c r="I96"/>
      <c r="J96"/>
      <c r="K96"/>
      <c r="L96"/>
      <c r="M96"/>
      <c r="N96" s="3"/>
      <c r="O96" s="3"/>
      <c r="P96" s="3"/>
      <c r="Q96" s="3"/>
      <c r="R96" s="3"/>
      <c r="S96" s="3"/>
      <c r="T96" s="3"/>
      <c r="U96" s="3"/>
    </row>
    <row r="97" spans="1:21" s="1" customFormat="1" ht="12.75">
      <c r="A97"/>
      <c r="B97"/>
      <c r="C97"/>
      <c r="D97"/>
      <c r="E97"/>
      <c r="F97"/>
      <c r="G97"/>
      <c r="H97"/>
      <c r="I97"/>
      <c r="J97"/>
      <c r="K97"/>
      <c r="L97"/>
      <c r="M97"/>
      <c r="N97" s="3"/>
      <c r="O97" s="3"/>
      <c r="P97" s="3"/>
      <c r="Q97" s="3"/>
      <c r="R97" s="3"/>
      <c r="S97" s="3"/>
      <c r="T97" s="3"/>
      <c r="U97" s="3"/>
    </row>
    <row r="98" spans="1:21" s="1" customFormat="1" ht="12.75">
      <c r="A98"/>
      <c r="B98"/>
      <c r="C98"/>
      <c r="D98"/>
      <c r="E98"/>
      <c r="F98"/>
      <c r="G98"/>
      <c r="H98"/>
      <c r="I98"/>
      <c r="J98"/>
      <c r="K98"/>
      <c r="L98"/>
      <c r="M98"/>
      <c r="N98" s="3"/>
      <c r="O98" s="3"/>
      <c r="P98" s="3"/>
      <c r="Q98" s="3"/>
      <c r="R98" s="3"/>
      <c r="S98" s="3"/>
      <c r="T98" s="3"/>
      <c r="U98" s="3"/>
    </row>
    <row r="99" spans="1:21" s="1" customFormat="1" ht="12.75">
      <c r="A99"/>
      <c r="B99"/>
      <c r="C99"/>
      <c r="D99"/>
      <c r="E99"/>
      <c r="F99"/>
      <c r="G99"/>
      <c r="H99"/>
      <c r="I99"/>
      <c r="J99"/>
      <c r="K99"/>
      <c r="L99"/>
      <c r="M99"/>
      <c r="N99" s="3"/>
      <c r="O99" s="3"/>
      <c r="P99" s="3"/>
      <c r="Q99" s="3"/>
      <c r="R99" s="3"/>
      <c r="S99" s="3"/>
      <c r="T99" s="3"/>
      <c r="U99" s="3"/>
    </row>
    <row r="100" spans="1:21" s="1" customFormat="1" ht="12.7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 s="3"/>
      <c r="O100" s="3"/>
      <c r="P100" s="3"/>
      <c r="Q100" s="3"/>
      <c r="R100" s="3"/>
      <c r="S100" s="3"/>
      <c r="T100" s="3"/>
      <c r="U100" s="3"/>
    </row>
    <row r="101" spans="1:21" s="1" customFormat="1" ht="12.7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 s="3"/>
      <c r="O101" s="3"/>
      <c r="P101" s="3"/>
      <c r="Q101" s="3"/>
      <c r="R101" s="3"/>
      <c r="S101" s="3"/>
      <c r="T101" s="3"/>
      <c r="U101" s="3"/>
    </row>
    <row r="102" spans="1:21" s="1" customFormat="1" ht="12.7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 s="3"/>
      <c r="O102" s="3"/>
      <c r="P102" s="3"/>
      <c r="Q102" s="3"/>
      <c r="R102" s="3"/>
      <c r="S102" s="3"/>
      <c r="T102" s="3"/>
      <c r="U102" s="3"/>
    </row>
    <row r="103" spans="1:21" s="1" customFormat="1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 s="3"/>
      <c r="O103" s="3"/>
      <c r="P103" s="3"/>
      <c r="Q103" s="3"/>
      <c r="R103" s="3"/>
      <c r="S103" s="3"/>
      <c r="T103" s="3"/>
      <c r="U103" s="3"/>
    </row>
    <row r="104" spans="1:21" s="1" customFormat="1" ht="12.7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 s="3"/>
      <c r="O104" s="3"/>
      <c r="P104" s="3"/>
      <c r="Q104" s="3"/>
      <c r="R104" s="3"/>
      <c r="S104" s="3"/>
      <c r="T104" s="3"/>
      <c r="U104" s="3"/>
    </row>
    <row r="105" spans="1:21" s="1" customFormat="1" ht="12.7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 s="3"/>
      <c r="O105" s="3"/>
      <c r="P105" s="3"/>
      <c r="Q105" s="3"/>
      <c r="R105" s="3"/>
      <c r="S105" s="3"/>
      <c r="T105" s="3"/>
      <c r="U105" s="3"/>
    </row>
    <row r="106" spans="1:21" s="1" customFormat="1" ht="12.7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 s="3"/>
      <c r="O106" s="3"/>
      <c r="P106" s="3"/>
      <c r="Q106" s="3"/>
      <c r="R106" s="3"/>
      <c r="S106" s="3"/>
      <c r="T106" s="3"/>
      <c r="U106" s="3"/>
    </row>
    <row r="107" spans="1:21" s="1" customFormat="1" ht="12.7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 s="3"/>
      <c r="O107" s="3"/>
      <c r="P107" s="3"/>
      <c r="Q107" s="3"/>
      <c r="R107" s="3"/>
      <c r="S107" s="3"/>
      <c r="T107" s="3"/>
      <c r="U107" s="3"/>
    </row>
    <row r="108" spans="1:21" s="1" customFormat="1" ht="12.7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 s="3"/>
      <c r="O108" s="3"/>
      <c r="P108" s="3"/>
      <c r="Q108" s="3"/>
      <c r="R108" s="3"/>
      <c r="S108" s="3"/>
      <c r="T108" s="3"/>
      <c r="U108" s="3"/>
    </row>
    <row r="109" spans="1:21" s="1" customFormat="1" ht="12.7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 s="3"/>
      <c r="O109" s="3"/>
      <c r="P109" s="3"/>
      <c r="Q109" s="3"/>
      <c r="R109" s="3"/>
      <c r="S109" s="3"/>
      <c r="T109" s="3"/>
      <c r="U109" s="3"/>
    </row>
    <row r="110" spans="1:21" s="1" customFormat="1" ht="12.7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 s="3"/>
      <c r="O110" s="3"/>
      <c r="P110" s="3"/>
      <c r="Q110" s="3"/>
      <c r="R110" s="3"/>
      <c r="S110" s="3"/>
      <c r="T110" s="3"/>
      <c r="U110" s="3"/>
    </row>
    <row r="111" spans="1:21" s="1" customFormat="1" ht="12.7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 s="3"/>
      <c r="O111" s="3"/>
      <c r="P111" s="3"/>
      <c r="Q111" s="3"/>
      <c r="R111" s="3"/>
      <c r="S111" s="3"/>
      <c r="T111" s="3"/>
      <c r="U111" s="3"/>
    </row>
    <row r="112" spans="1:21" s="1" customFormat="1" ht="12.7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 s="3"/>
      <c r="O112" s="3"/>
      <c r="P112" s="3"/>
      <c r="Q112" s="3"/>
      <c r="R112" s="3"/>
      <c r="S112" s="3"/>
      <c r="T112" s="3"/>
      <c r="U112" s="3"/>
    </row>
    <row r="113" spans="1:21" s="1" customFormat="1" ht="12.7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 s="3"/>
      <c r="O113" s="3"/>
      <c r="P113" s="3"/>
      <c r="Q113" s="3"/>
      <c r="R113" s="3"/>
      <c r="S113" s="3"/>
      <c r="T113" s="3"/>
      <c r="U113" s="3"/>
    </row>
    <row r="114" spans="1:21" s="1" customFormat="1" ht="12.7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 s="3"/>
      <c r="O114" s="3"/>
      <c r="P114" s="3"/>
      <c r="Q114" s="3"/>
      <c r="R114" s="3"/>
      <c r="S114" s="3"/>
      <c r="T114" s="3"/>
      <c r="U114" s="3"/>
    </row>
    <row r="115" spans="1:21" s="1" customFormat="1" ht="12.7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 s="3"/>
      <c r="O115" s="3"/>
      <c r="P115" s="3"/>
      <c r="Q115" s="3"/>
      <c r="R115" s="3"/>
      <c r="S115" s="3"/>
      <c r="T115" s="3"/>
      <c r="U115" s="3"/>
    </row>
    <row r="116" spans="1:21" s="1" customFormat="1" ht="12.7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 s="3"/>
      <c r="O116" s="3"/>
      <c r="P116" s="3"/>
      <c r="Q116" s="3"/>
      <c r="R116" s="3"/>
      <c r="S116" s="3"/>
      <c r="T116" s="3"/>
      <c r="U116" s="3"/>
    </row>
    <row r="117" spans="1:21" s="1" customFormat="1" ht="12.7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 s="3"/>
      <c r="O117" s="3"/>
      <c r="P117" s="3"/>
      <c r="Q117" s="3"/>
      <c r="R117" s="3"/>
      <c r="S117" s="3"/>
      <c r="T117" s="3"/>
      <c r="U117" s="3"/>
    </row>
    <row r="118" spans="1:21" s="1" customFormat="1" ht="12.7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 s="3"/>
      <c r="O118" s="3"/>
      <c r="P118" s="3"/>
      <c r="Q118" s="3"/>
      <c r="R118" s="3"/>
      <c r="S118" s="3"/>
      <c r="T118" s="3"/>
      <c r="U118" s="3"/>
    </row>
    <row r="119" spans="1:21" s="1" customFormat="1" ht="12.7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 s="3"/>
      <c r="O119" s="3"/>
      <c r="P119" s="3"/>
      <c r="Q119" s="3"/>
      <c r="R119" s="3"/>
      <c r="S119" s="3"/>
      <c r="T119" s="3"/>
      <c r="U119" s="3"/>
    </row>
    <row r="120" spans="1:21" s="1" customFormat="1" ht="12.7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 s="3"/>
      <c r="O120" s="3"/>
      <c r="P120" s="3"/>
      <c r="Q120" s="3"/>
      <c r="R120" s="3"/>
      <c r="S120" s="3"/>
      <c r="T120" s="3"/>
      <c r="U120" s="3"/>
    </row>
    <row r="121" spans="1:21" s="1" customFormat="1" ht="12.7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 s="3"/>
      <c r="O121" s="3"/>
      <c r="P121" s="3"/>
      <c r="Q121" s="3"/>
      <c r="R121" s="3"/>
      <c r="S121" s="3"/>
      <c r="T121" s="3"/>
      <c r="U121" s="3"/>
    </row>
    <row r="122" spans="1:21" s="1" customFormat="1" ht="12.7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 s="3"/>
      <c r="O122" s="3"/>
      <c r="P122" s="3"/>
      <c r="Q122" s="3"/>
      <c r="R122" s="3"/>
      <c r="S122" s="3"/>
      <c r="T122" s="3"/>
      <c r="U122" s="3"/>
    </row>
    <row r="123" spans="1:21" s="1" customFormat="1" ht="12.7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 s="3"/>
      <c r="O123" s="3"/>
      <c r="P123" s="3"/>
      <c r="Q123" s="3"/>
      <c r="R123" s="3"/>
      <c r="S123" s="3"/>
      <c r="T123" s="3"/>
      <c r="U123" s="3"/>
    </row>
    <row r="124" spans="1:21" s="1" customFormat="1" ht="12.7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 s="3"/>
      <c r="O124" s="3"/>
      <c r="P124" s="3"/>
      <c r="Q124" s="3"/>
      <c r="R124" s="3"/>
      <c r="S124" s="3"/>
      <c r="T124" s="3"/>
      <c r="U124" s="3"/>
    </row>
    <row r="125" spans="1:21" s="1" customFormat="1" ht="12.7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 s="3"/>
      <c r="O125" s="3"/>
      <c r="P125" s="3"/>
      <c r="Q125" s="3"/>
      <c r="R125" s="3"/>
      <c r="S125" s="3"/>
      <c r="T125" s="3"/>
      <c r="U125" s="3"/>
    </row>
    <row r="126" spans="1:21" s="1" customFormat="1" ht="12.7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 s="3"/>
      <c r="O126" s="3"/>
      <c r="P126" s="3"/>
      <c r="Q126" s="3"/>
      <c r="R126" s="3"/>
      <c r="S126" s="3"/>
      <c r="T126" s="3"/>
      <c r="U126" s="3"/>
    </row>
    <row r="127" spans="1:21" s="1" customFormat="1" ht="12.7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 s="3"/>
      <c r="O127" s="3"/>
      <c r="P127" s="3"/>
      <c r="Q127" s="3"/>
      <c r="R127" s="3"/>
      <c r="S127" s="3"/>
      <c r="T127" s="3"/>
      <c r="U127" s="3"/>
    </row>
    <row r="128" spans="1:21" s="1" customFormat="1" ht="12.7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 s="3"/>
      <c r="O128" s="3"/>
      <c r="P128" s="3"/>
      <c r="Q128" s="3"/>
      <c r="R128" s="3"/>
      <c r="S128" s="3"/>
      <c r="T128" s="3"/>
      <c r="U128" s="3"/>
    </row>
    <row r="129" spans="1:21" s="1" customFormat="1" ht="12.7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 s="3"/>
    </row>
    <row r="130" spans="1:21" s="1" customFormat="1" ht="12.7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 s="3"/>
    </row>
    <row r="131" spans="1:21" s="1" customFormat="1" ht="12.7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 s="3"/>
    </row>
    <row r="132" spans="1:21" s="1" customFormat="1" ht="12.7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 s="3"/>
    </row>
    <row r="133" spans="1:21" s="1" customFormat="1" ht="12.7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 s="3"/>
    </row>
    <row r="134" spans="1:21" s="1" customFormat="1" ht="12.7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 s="3"/>
    </row>
    <row r="135" spans="1:21" s="1" customFormat="1" ht="12.7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 s="3"/>
    </row>
    <row r="136" spans="1:21" s="1" customFormat="1" ht="12.7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 s="3"/>
    </row>
    <row r="137" spans="1:21" s="1" customFormat="1" ht="12.7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 s="3"/>
    </row>
    <row r="138" spans="1:21" s="1" customFormat="1" ht="12.7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 s="3"/>
    </row>
    <row r="139" spans="1:21" s="1" customFormat="1" ht="12.7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 s="3"/>
    </row>
    <row r="140" spans="1:21" s="1" customFormat="1" ht="12.7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 s="3"/>
    </row>
    <row r="141" spans="1:21" s="1" customFormat="1" ht="12.7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 s="3"/>
    </row>
    <row r="142" spans="1:21" s="1" customFormat="1" ht="12.7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 s="3"/>
    </row>
    <row r="143" spans="1:21" s="1" customFormat="1" ht="12.7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 s="3"/>
    </row>
    <row r="144" spans="1:21" s="1" customFormat="1" ht="12.7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 s="3"/>
    </row>
    <row r="145" spans="1:21" s="1" customFormat="1" ht="12.7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 s="3"/>
    </row>
    <row r="146" spans="1:21" s="1" customFormat="1" ht="12.7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 s="3"/>
    </row>
    <row r="147" spans="1:21" s="1" customFormat="1" ht="12.7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 s="3"/>
    </row>
    <row r="148" spans="1:21" s="1" customFormat="1" ht="12.7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 s="3"/>
    </row>
    <row r="149" spans="1:21" s="1" customFormat="1" ht="12.7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 s="3"/>
    </row>
    <row r="150" spans="1:21" s="1" customFormat="1" ht="12.7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 s="3"/>
    </row>
    <row r="151" spans="1:21" s="1" customFormat="1" ht="12.7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 s="3"/>
    </row>
    <row r="152" spans="1:21" s="1" customFormat="1" ht="12.7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 s="3"/>
    </row>
    <row r="153" ht="12.75">
      <c r="U153" s="3"/>
    </row>
    <row r="154" ht="12.75">
      <c r="U154" s="3"/>
    </row>
    <row r="155" ht="12.75">
      <c r="U155" s="3"/>
    </row>
    <row r="156" ht="12.75">
      <c r="U156" s="3"/>
    </row>
    <row r="157" ht="12.75">
      <c r="U157" s="3"/>
    </row>
    <row r="158" ht="12.75">
      <c r="U158" s="3"/>
    </row>
    <row r="159" ht="12.75">
      <c r="U159" s="3"/>
    </row>
    <row r="160" ht="12.75">
      <c r="U160" s="3"/>
    </row>
    <row r="161" ht="12.75">
      <c r="U161" s="3"/>
    </row>
    <row r="162" ht="12.75">
      <c r="U162" s="3"/>
    </row>
    <row r="163" ht="12.75">
      <c r="U163" s="3"/>
    </row>
    <row r="164" ht="12.75">
      <c r="U164" s="3"/>
    </row>
    <row r="165" ht="12.75">
      <c r="U165" s="3"/>
    </row>
    <row r="166" ht="12.75">
      <c r="U166" s="3"/>
    </row>
    <row r="167" ht="12.75">
      <c r="U167" s="3"/>
    </row>
    <row r="168" ht="12.75">
      <c r="U168" s="3"/>
    </row>
    <row r="169" ht="12.75">
      <c r="U169" s="3"/>
    </row>
    <row r="170" ht="12.75">
      <c r="U170" s="3"/>
    </row>
    <row r="171" ht="12.75">
      <c r="U171" s="3"/>
    </row>
    <row r="172" ht="12.75">
      <c r="U172" s="3"/>
    </row>
    <row r="173" ht="12.75">
      <c r="U173" s="3"/>
    </row>
    <row r="174" ht="12.75">
      <c r="U174" s="3"/>
    </row>
    <row r="175" ht="12.75">
      <c r="U175" s="3"/>
    </row>
    <row r="176" ht="12.75">
      <c r="U176" s="3"/>
    </row>
    <row r="177" ht="12.75">
      <c r="U177" s="3"/>
    </row>
    <row r="178" ht="12.75">
      <c r="U178" s="3"/>
    </row>
    <row r="179" ht="12.75">
      <c r="U179" s="3"/>
    </row>
    <row r="180" ht="12.75">
      <c r="U180" s="3"/>
    </row>
    <row r="181" ht="12.75">
      <c r="U181" s="3"/>
    </row>
    <row r="182" ht="12.75">
      <c r="U182" s="3"/>
    </row>
    <row r="183" ht="12.75">
      <c r="U183" s="3"/>
    </row>
    <row r="184" ht="12.75">
      <c r="U184" s="3"/>
    </row>
    <row r="185" ht="12.75">
      <c r="U185" s="3"/>
    </row>
    <row r="186" ht="12.75">
      <c r="U186" s="3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94"/>
  <sheetViews>
    <sheetView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6" sqref="B6"/>
    </sheetView>
  </sheetViews>
  <sheetFormatPr defaultColWidth="9.140625" defaultRowHeight="12.75"/>
  <cols>
    <col min="1" max="1" width="5.57421875" style="51" customWidth="1"/>
    <col min="2" max="2" width="37.28125" style="51" customWidth="1"/>
    <col min="3" max="3" width="13.28125" style="51" bestFit="1" customWidth="1"/>
    <col min="4" max="4" width="12.28125" style="51" bestFit="1" customWidth="1"/>
    <col min="5" max="5" width="19.421875" style="51" customWidth="1"/>
    <col min="6" max="6" width="13.57421875" style="51" customWidth="1"/>
    <col min="7" max="7" width="12.7109375" style="51" bestFit="1" customWidth="1"/>
    <col min="8" max="8" width="13.421875" style="51" customWidth="1"/>
    <col min="9" max="9" width="21.140625" style="51" bestFit="1" customWidth="1"/>
    <col min="10" max="10" width="11.57421875" style="51" customWidth="1"/>
    <col min="11" max="11" width="11.140625" style="51" bestFit="1" customWidth="1"/>
    <col min="12" max="12" width="17.00390625" style="51" bestFit="1" customWidth="1"/>
    <col min="13" max="13" width="15.28125" style="51" customWidth="1"/>
    <col min="14" max="14" width="20.421875" style="51" bestFit="1" customWidth="1"/>
    <col min="15" max="15" width="12.140625" style="51" customWidth="1"/>
    <col min="16" max="16" width="17.00390625" style="51" bestFit="1" customWidth="1"/>
    <col min="17" max="17" width="17.421875" style="51" bestFit="1" customWidth="1"/>
    <col min="18" max="18" width="16.00390625" style="51" bestFit="1" customWidth="1"/>
    <col min="19" max="19" width="22.421875" style="51" customWidth="1"/>
    <col min="20" max="20" width="18.8515625" style="51" customWidth="1"/>
    <col min="21" max="21" width="25.28125" style="51" bestFit="1" customWidth="1"/>
    <col min="22" max="16384" width="8.8515625" style="51" customWidth="1"/>
  </cols>
  <sheetData>
    <row r="1" spans="1:13" ht="12.75">
      <c r="A1" s="49"/>
      <c r="B1" s="90" t="s">
        <v>127</v>
      </c>
      <c r="G1" s="52"/>
      <c r="H1" s="21"/>
      <c r="L1" s="53"/>
      <c r="M1" s="22"/>
    </row>
    <row r="2" spans="1:13" ht="12.75">
      <c r="A2" s="49"/>
      <c r="B2" s="50"/>
      <c r="G2" s="52"/>
      <c r="H2" s="21"/>
      <c r="L2" s="53"/>
      <c r="M2" s="22"/>
    </row>
    <row r="3" spans="1:21" ht="12.75">
      <c r="A3" s="54"/>
      <c r="B3" s="50"/>
      <c r="C3" s="55"/>
      <c r="D3" s="56"/>
      <c r="E3" s="56"/>
      <c r="F3" s="56" t="s">
        <v>91</v>
      </c>
      <c r="G3" s="57"/>
      <c r="H3" s="58" t="s">
        <v>118</v>
      </c>
      <c r="I3" s="56" t="s">
        <v>96</v>
      </c>
      <c r="J3" s="56" t="s">
        <v>97</v>
      </c>
      <c r="K3" s="56"/>
      <c r="L3" s="59" t="s">
        <v>99</v>
      </c>
      <c r="M3" s="60" t="s">
        <v>120</v>
      </c>
      <c r="N3" s="56"/>
      <c r="O3" s="56" t="s">
        <v>121</v>
      </c>
      <c r="P3" s="56"/>
      <c r="Q3" s="56"/>
      <c r="R3" s="56"/>
      <c r="S3" s="56" t="s">
        <v>107</v>
      </c>
      <c r="T3" s="56" t="s">
        <v>122</v>
      </c>
      <c r="U3" s="56"/>
    </row>
    <row r="4" spans="1:21" ht="12.75">
      <c r="A4" s="54"/>
      <c r="B4" s="50"/>
      <c r="C4" s="55" t="s">
        <v>88</v>
      </c>
      <c r="D4" s="56" t="s">
        <v>89</v>
      </c>
      <c r="E4" s="56" t="s">
        <v>117</v>
      </c>
      <c r="F4" s="56" t="s">
        <v>94</v>
      </c>
      <c r="G4" s="57" t="s">
        <v>92</v>
      </c>
      <c r="H4" s="58" t="s">
        <v>93</v>
      </c>
      <c r="I4" s="56" t="s">
        <v>119</v>
      </c>
      <c r="J4" s="56" t="s">
        <v>109</v>
      </c>
      <c r="K4" s="56" t="s">
        <v>109</v>
      </c>
      <c r="L4" s="59" t="s">
        <v>100</v>
      </c>
      <c r="M4" s="60" t="s">
        <v>101</v>
      </c>
      <c r="N4" s="56" t="s">
        <v>102</v>
      </c>
      <c r="O4" s="56" t="s">
        <v>112</v>
      </c>
      <c r="P4" s="56" t="s">
        <v>113</v>
      </c>
      <c r="Q4" s="56" t="s">
        <v>103</v>
      </c>
      <c r="R4" s="56" t="s">
        <v>105</v>
      </c>
      <c r="S4" s="56" t="s">
        <v>108</v>
      </c>
      <c r="T4" s="56" t="s">
        <v>130</v>
      </c>
      <c r="U4" s="56" t="s">
        <v>124</v>
      </c>
    </row>
    <row r="5" spans="1:21" ht="12.75">
      <c r="A5" s="61"/>
      <c r="B5" s="62"/>
      <c r="C5" s="63"/>
      <c r="D5" s="64"/>
      <c r="E5" s="64" t="s">
        <v>90</v>
      </c>
      <c r="F5" s="64" t="s">
        <v>90</v>
      </c>
      <c r="G5" s="65"/>
      <c r="H5" s="66" t="s">
        <v>95</v>
      </c>
      <c r="I5" s="64"/>
      <c r="J5" s="64" t="s">
        <v>110</v>
      </c>
      <c r="K5" s="64" t="s">
        <v>111</v>
      </c>
      <c r="L5" s="67" t="s">
        <v>95</v>
      </c>
      <c r="M5" s="68" t="s">
        <v>95</v>
      </c>
      <c r="N5" s="64" t="s">
        <v>98</v>
      </c>
      <c r="O5" s="64" t="s">
        <v>110</v>
      </c>
      <c r="P5" s="64" t="s">
        <v>114</v>
      </c>
      <c r="Q5" s="64" t="s">
        <v>104</v>
      </c>
      <c r="R5" s="64" t="s">
        <v>106</v>
      </c>
      <c r="S5" s="64" t="s">
        <v>98</v>
      </c>
      <c r="T5" s="64" t="s">
        <v>123</v>
      </c>
      <c r="U5" s="64" t="s">
        <v>131</v>
      </c>
    </row>
    <row r="6" spans="1:21" s="52" customFormat="1" ht="12.75">
      <c r="A6" s="69"/>
      <c r="B6" s="70" t="s">
        <v>0</v>
      </c>
      <c r="C6" s="71">
        <v>45330</v>
      </c>
      <c r="D6" s="71">
        <v>460221</v>
      </c>
      <c r="E6" s="72">
        <v>438478</v>
      </c>
      <c r="F6" s="72">
        <v>372</v>
      </c>
      <c r="G6" s="72">
        <v>10.2</v>
      </c>
      <c r="H6" s="19"/>
      <c r="I6" s="73">
        <v>1.04</v>
      </c>
      <c r="J6" s="12"/>
      <c r="K6" s="20">
        <v>3.1</v>
      </c>
      <c r="L6" s="71">
        <v>7058</v>
      </c>
      <c r="M6" s="71">
        <v>4376</v>
      </c>
      <c r="N6" s="20">
        <v>62</v>
      </c>
      <c r="O6" s="20">
        <v>58.7</v>
      </c>
      <c r="P6" s="20">
        <v>31.8</v>
      </c>
      <c r="Q6" s="20">
        <v>65.3</v>
      </c>
      <c r="R6" s="20">
        <v>94.4</v>
      </c>
      <c r="S6" s="20">
        <v>29.7</v>
      </c>
      <c r="T6" s="20">
        <v>63.2</v>
      </c>
      <c r="U6" s="20">
        <v>16.7</v>
      </c>
    </row>
    <row r="7" spans="1:21" s="52" customFormat="1" ht="12.75">
      <c r="A7" s="69" t="s">
        <v>50</v>
      </c>
      <c r="B7" s="70" t="s">
        <v>40</v>
      </c>
      <c r="C7" s="12">
        <v>422</v>
      </c>
      <c r="D7" s="71">
        <v>4899</v>
      </c>
      <c r="E7" s="72">
        <v>348</v>
      </c>
      <c r="F7" s="72">
        <v>311.3</v>
      </c>
      <c r="G7" s="72">
        <v>11.3</v>
      </c>
      <c r="H7" s="19"/>
      <c r="I7" s="73">
        <v>1</v>
      </c>
      <c r="J7" s="12"/>
      <c r="K7" s="20">
        <v>0.4</v>
      </c>
      <c r="L7" s="71">
        <v>5139</v>
      </c>
      <c r="M7" s="71">
        <v>3851</v>
      </c>
      <c r="N7" s="20">
        <v>75</v>
      </c>
      <c r="O7" s="20">
        <v>49</v>
      </c>
      <c r="P7" s="20">
        <v>27.2</v>
      </c>
      <c r="Q7" s="20">
        <v>77.4</v>
      </c>
      <c r="R7" s="20">
        <v>94.8</v>
      </c>
      <c r="S7" s="20">
        <v>12.6</v>
      </c>
      <c r="T7" s="20">
        <v>65.8</v>
      </c>
      <c r="U7" s="20">
        <v>16.7</v>
      </c>
    </row>
    <row r="8" spans="1:21" s="52" customFormat="1" ht="12.75">
      <c r="A8" s="49">
        <v>1</v>
      </c>
      <c r="B8" s="50" t="s">
        <v>41</v>
      </c>
      <c r="C8" s="51">
        <v>360</v>
      </c>
      <c r="D8" s="74">
        <v>3382</v>
      </c>
      <c r="E8" s="75">
        <v>-681</v>
      </c>
      <c r="F8" s="75">
        <v>301.5</v>
      </c>
      <c r="G8" s="75">
        <v>9.1</v>
      </c>
      <c r="H8" s="53"/>
      <c r="I8" s="76">
        <v>0.98</v>
      </c>
      <c r="J8" s="51"/>
      <c r="K8" s="23">
        <v>-1.2</v>
      </c>
      <c r="L8" s="74">
        <v>4651</v>
      </c>
      <c r="M8" s="74">
        <v>3513</v>
      </c>
      <c r="N8" s="23">
        <v>76</v>
      </c>
      <c r="O8" s="23">
        <v>52.3</v>
      </c>
      <c r="P8" s="23">
        <v>27.9</v>
      </c>
      <c r="Q8" s="23">
        <v>70.8</v>
      </c>
      <c r="R8" s="23">
        <v>90.7</v>
      </c>
      <c r="S8" s="23">
        <v>5.3</v>
      </c>
      <c r="T8" s="23">
        <v>67.4</v>
      </c>
      <c r="U8" s="23">
        <v>14.3</v>
      </c>
    </row>
    <row r="9" spans="1:21" s="52" customFormat="1" ht="12.75">
      <c r="A9" s="49">
        <v>2</v>
      </c>
      <c r="B9" s="50" t="s">
        <v>42</v>
      </c>
      <c r="C9" s="51">
        <v>62</v>
      </c>
      <c r="D9" s="74">
        <v>1517</v>
      </c>
      <c r="E9" s="75">
        <v>1028</v>
      </c>
      <c r="F9" s="75">
        <v>368.6</v>
      </c>
      <c r="G9" s="75">
        <v>24.3</v>
      </c>
      <c r="H9" s="53"/>
      <c r="I9" s="76">
        <v>1.04</v>
      </c>
      <c r="J9" s="51"/>
      <c r="K9" s="23">
        <v>3.9</v>
      </c>
      <c r="L9" s="74">
        <v>6194</v>
      </c>
      <c r="M9" s="74">
        <v>4582</v>
      </c>
      <c r="N9" s="23">
        <v>74</v>
      </c>
      <c r="O9" s="23">
        <v>33.7</v>
      </c>
      <c r="P9" s="23">
        <v>24.2</v>
      </c>
      <c r="Q9" s="23">
        <v>114.2</v>
      </c>
      <c r="R9" s="23">
        <v>118.6</v>
      </c>
      <c r="S9" s="23">
        <v>26</v>
      </c>
      <c r="T9" s="23">
        <v>58.1</v>
      </c>
      <c r="U9" s="23">
        <v>30.2</v>
      </c>
    </row>
    <row r="10" spans="1:21" s="52" customFormat="1" ht="12.75">
      <c r="A10" s="69" t="s">
        <v>51</v>
      </c>
      <c r="B10" s="70" t="s">
        <v>43</v>
      </c>
      <c r="C10" s="12">
        <v>22</v>
      </c>
      <c r="D10" s="12">
        <v>105</v>
      </c>
      <c r="E10" s="72">
        <v>-88</v>
      </c>
      <c r="F10" s="72">
        <v>89.2</v>
      </c>
      <c r="G10" s="72">
        <v>4.9</v>
      </c>
      <c r="H10" s="19"/>
      <c r="I10" s="73">
        <v>0.97</v>
      </c>
      <c r="J10" s="12"/>
      <c r="K10" s="20">
        <v>-4.5</v>
      </c>
      <c r="L10" s="71">
        <v>3903</v>
      </c>
      <c r="M10" s="71">
        <v>3576</v>
      </c>
      <c r="N10" s="20">
        <v>92</v>
      </c>
      <c r="O10" s="20">
        <v>70.5</v>
      </c>
      <c r="P10" s="20">
        <v>54.9</v>
      </c>
      <c r="Q10" s="20">
        <v>48.2</v>
      </c>
      <c r="R10" s="20">
        <v>57</v>
      </c>
      <c r="S10" s="20">
        <v>10.5</v>
      </c>
      <c r="T10" s="20">
        <v>61.3</v>
      </c>
      <c r="U10" s="20">
        <v>23.4</v>
      </c>
    </row>
    <row r="11" spans="1:21" s="52" customFormat="1" ht="12.75">
      <c r="A11" s="69" t="s">
        <v>52</v>
      </c>
      <c r="B11" s="70" t="s">
        <v>44</v>
      </c>
      <c r="C11" s="12">
        <v>69</v>
      </c>
      <c r="D11" s="12">
        <v>3828</v>
      </c>
      <c r="E11" s="72">
        <v>-2129.3</v>
      </c>
      <c r="F11" s="72">
        <v>1405.7</v>
      </c>
      <c r="G11" s="72">
        <v>55.5</v>
      </c>
      <c r="H11" s="19"/>
      <c r="I11" s="73">
        <v>0.988</v>
      </c>
      <c r="J11" s="12"/>
      <c r="K11" s="20">
        <v>-3.5</v>
      </c>
      <c r="L11" s="12">
        <v>8583</v>
      </c>
      <c r="M11" s="12">
        <v>6420</v>
      </c>
      <c r="N11" s="20">
        <v>74.8</v>
      </c>
      <c r="O11" s="20">
        <v>39</v>
      </c>
      <c r="P11" s="20">
        <v>24.9</v>
      </c>
      <c r="Q11" s="20">
        <v>84</v>
      </c>
      <c r="R11" s="20">
        <v>94.9</v>
      </c>
      <c r="S11" s="20">
        <v>6.3</v>
      </c>
      <c r="T11" s="20">
        <v>72.6</v>
      </c>
      <c r="U11" s="20">
        <v>28.1</v>
      </c>
    </row>
    <row r="12" spans="1:21" s="52" customFormat="1" ht="12.75">
      <c r="A12" s="69" t="s">
        <v>53</v>
      </c>
      <c r="B12" s="70" t="s">
        <v>45</v>
      </c>
      <c r="C12" s="12">
        <v>12</v>
      </c>
      <c r="D12" s="12">
        <v>3067</v>
      </c>
      <c r="E12" s="72">
        <v>-2531.2</v>
      </c>
      <c r="F12" s="72">
        <v>5556.3</v>
      </c>
      <c r="G12" s="72">
        <v>255.6</v>
      </c>
      <c r="H12" s="19"/>
      <c r="I12" s="73">
        <v>0.964</v>
      </c>
      <c r="J12" s="12"/>
      <c r="K12" s="20">
        <v>-5.88</v>
      </c>
      <c r="L12" s="12">
        <v>8628</v>
      </c>
      <c r="M12" s="12">
        <v>6772</v>
      </c>
      <c r="N12" s="20">
        <v>78.5</v>
      </c>
      <c r="O12" s="20">
        <v>31.7</v>
      </c>
      <c r="P12" s="20">
        <v>21.4</v>
      </c>
      <c r="Q12" s="20">
        <v>92.1</v>
      </c>
      <c r="R12" s="20">
        <v>97.6</v>
      </c>
      <c r="S12" s="20">
        <v>0.1</v>
      </c>
      <c r="T12" s="20">
        <v>74.2</v>
      </c>
      <c r="U12" s="20">
        <v>24.9</v>
      </c>
    </row>
    <row r="13" spans="1:21" s="52" customFormat="1" ht="12.75">
      <c r="A13" s="77">
        <v>10</v>
      </c>
      <c r="B13" s="78" t="s">
        <v>46</v>
      </c>
      <c r="C13" s="51">
        <v>5</v>
      </c>
      <c r="D13" s="51">
        <v>2962</v>
      </c>
      <c r="E13" s="75">
        <v>-260</v>
      </c>
      <c r="F13" s="75">
        <v>12524</v>
      </c>
      <c r="G13" s="75">
        <v>592.5</v>
      </c>
      <c r="H13" s="53"/>
      <c r="I13" s="76">
        <v>1.016</v>
      </c>
      <c r="J13" s="51"/>
      <c r="K13" s="23">
        <v>-0.63</v>
      </c>
      <c r="L13" s="51">
        <v>8753</v>
      </c>
      <c r="M13" s="51">
        <v>6823</v>
      </c>
      <c r="N13" s="23">
        <v>77.9</v>
      </c>
      <c r="O13" s="23">
        <v>28.3</v>
      </c>
      <c r="P13" s="23">
        <v>17.9</v>
      </c>
      <c r="Q13" s="23">
        <v>96.9</v>
      </c>
      <c r="R13" s="23">
        <v>101.7</v>
      </c>
      <c r="S13" s="23">
        <v>0</v>
      </c>
      <c r="T13" s="23">
        <v>73.9</v>
      </c>
      <c r="U13" s="23">
        <v>26.1</v>
      </c>
    </row>
    <row r="14" spans="1:21" s="52" customFormat="1" ht="12.75">
      <c r="A14" s="69" t="s">
        <v>54</v>
      </c>
      <c r="B14" s="70" t="s">
        <v>47</v>
      </c>
      <c r="C14" s="12">
        <v>57</v>
      </c>
      <c r="D14" s="12">
        <v>761</v>
      </c>
      <c r="E14" s="72">
        <v>401.9</v>
      </c>
      <c r="F14" s="72">
        <v>531.8</v>
      </c>
      <c r="G14" s="72">
        <v>13.4</v>
      </c>
      <c r="H14" s="19"/>
      <c r="I14" s="73">
        <v>1.053</v>
      </c>
      <c r="J14" s="12"/>
      <c r="K14" s="20">
        <v>2.23</v>
      </c>
      <c r="L14" s="12">
        <v>8402</v>
      </c>
      <c r="M14" s="12">
        <v>5004</v>
      </c>
      <c r="N14" s="20">
        <v>59.6</v>
      </c>
      <c r="O14" s="20">
        <v>55.2</v>
      </c>
      <c r="P14" s="20">
        <v>32.7</v>
      </c>
      <c r="Q14" s="20">
        <v>65</v>
      </c>
      <c r="R14" s="20">
        <v>88.7</v>
      </c>
      <c r="S14" s="20">
        <v>18.8</v>
      </c>
      <c r="T14" s="20">
        <v>69</v>
      </c>
      <c r="U14" s="20">
        <v>35.4</v>
      </c>
    </row>
    <row r="15" spans="1:21" s="52" customFormat="1" ht="12.75">
      <c r="A15" s="49">
        <v>14</v>
      </c>
      <c r="B15" s="50" t="s">
        <v>48</v>
      </c>
      <c r="C15" s="51">
        <v>56</v>
      </c>
      <c r="D15" s="51">
        <v>761</v>
      </c>
      <c r="E15" s="75">
        <v>406</v>
      </c>
      <c r="F15" s="75">
        <v>532</v>
      </c>
      <c r="G15" s="75">
        <v>13.6</v>
      </c>
      <c r="H15" s="53"/>
      <c r="I15" s="76">
        <v>1.053</v>
      </c>
      <c r="J15" s="51"/>
      <c r="K15" s="23">
        <v>2.25</v>
      </c>
      <c r="L15" s="51">
        <v>8409</v>
      </c>
      <c r="M15" s="51">
        <v>5004</v>
      </c>
      <c r="N15" s="23">
        <v>59.5</v>
      </c>
      <c r="O15" s="23">
        <v>56.1</v>
      </c>
      <c r="P15" s="23">
        <v>33.3</v>
      </c>
      <c r="Q15" s="23">
        <v>64.1</v>
      </c>
      <c r="R15" s="23">
        <v>88.4</v>
      </c>
      <c r="S15" s="23">
        <v>18.8</v>
      </c>
      <c r="T15" s="23">
        <v>68.5</v>
      </c>
      <c r="U15" s="23">
        <v>36.3</v>
      </c>
    </row>
    <row r="16" spans="1:21" s="52" customFormat="1" ht="12.75">
      <c r="A16" s="69" t="s">
        <v>55</v>
      </c>
      <c r="B16" s="70" t="s">
        <v>49</v>
      </c>
      <c r="C16" s="12">
        <v>6939</v>
      </c>
      <c r="D16" s="19">
        <v>202755.4</v>
      </c>
      <c r="E16" s="72">
        <v>158950.189</v>
      </c>
      <c r="F16" s="72">
        <v>658.2641893644617</v>
      </c>
      <c r="G16" s="72">
        <v>29.219685833693614</v>
      </c>
      <c r="H16" s="19"/>
      <c r="I16" s="73">
        <v>1.0460216891682708</v>
      </c>
      <c r="J16" s="79"/>
      <c r="K16" s="20">
        <v>3.252192114982043</v>
      </c>
      <c r="L16" s="19">
        <v>6559.6644183089575</v>
      </c>
      <c r="M16" s="19">
        <v>4183.1917177051755</v>
      </c>
      <c r="N16" s="20">
        <v>63.77142870341495</v>
      </c>
      <c r="O16" s="20">
        <v>51.521244715450266</v>
      </c>
      <c r="P16" s="20">
        <v>34.917788198919695</v>
      </c>
      <c r="Q16" s="20">
        <v>87.05009001263988</v>
      </c>
      <c r="R16" s="20">
        <v>93.67124080189794</v>
      </c>
      <c r="S16" s="20">
        <v>61.06001260255548</v>
      </c>
      <c r="T16" s="20">
        <v>55.69064348757193</v>
      </c>
      <c r="U16" s="20">
        <v>29.31159748947595</v>
      </c>
    </row>
    <row r="17" spans="1:21" s="52" customFormat="1" ht="12.75">
      <c r="A17" s="69" t="s">
        <v>1</v>
      </c>
      <c r="B17" s="70" t="s">
        <v>2</v>
      </c>
      <c r="C17" s="12">
        <v>441</v>
      </c>
      <c r="D17" s="19">
        <v>16810.37</v>
      </c>
      <c r="E17" s="72">
        <v>345.804</v>
      </c>
      <c r="F17" s="72">
        <v>1328.0597732426304</v>
      </c>
      <c r="G17" s="72">
        <v>38.11875283446712</v>
      </c>
      <c r="H17" s="19"/>
      <c r="I17" s="73">
        <v>1.0165261714626783</v>
      </c>
      <c r="J17" s="79"/>
      <c r="K17" s="20">
        <v>0.07907781226404062</v>
      </c>
      <c r="L17" s="19">
        <v>6458.75777868066</v>
      </c>
      <c r="M17" s="19">
        <v>4280.738556022265</v>
      </c>
      <c r="N17" s="20">
        <v>66.27804761702485</v>
      </c>
      <c r="O17" s="20">
        <v>50.430461050062014</v>
      </c>
      <c r="P17" s="20">
        <v>31.286478889053637</v>
      </c>
      <c r="Q17" s="20">
        <v>75.7994559623718</v>
      </c>
      <c r="R17" s="20">
        <v>91.82084660246133</v>
      </c>
      <c r="S17" s="20">
        <v>17.434193915546707</v>
      </c>
      <c r="T17" s="20">
        <v>65.3956394812981</v>
      </c>
      <c r="U17" s="20">
        <v>20.001451519652225</v>
      </c>
    </row>
    <row r="18" spans="1:21" s="52" customFormat="1" ht="12.75">
      <c r="A18" s="69" t="s">
        <v>3</v>
      </c>
      <c r="B18" s="70" t="s">
        <v>4</v>
      </c>
      <c r="C18" s="12">
        <v>499</v>
      </c>
      <c r="D18" s="19">
        <v>18648.68</v>
      </c>
      <c r="E18" s="72">
        <v>-1635.965</v>
      </c>
      <c r="F18" s="72">
        <v>444.3288496993988</v>
      </c>
      <c r="G18" s="72">
        <v>37.372104208416836</v>
      </c>
      <c r="H18" s="19"/>
      <c r="I18" s="73">
        <v>0.9988749808937447</v>
      </c>
      <c r="J18" s="79"/>
      <c r="K18" s="20">
        <v>-0.6846547537176156</v>
      </c>
      <c r="L18" s="19">
        <v>3731.4187921075377</v>
      </c>
      <c r="M18" s="19">
        <v>3001.767470941643</v>
      </c>
      <c r="N18" s="20">
        <v>80.44574029832279</v>
      </c>
      <c r="O18" s="20">
        <v>55.85072496089845</v>
      </c>
      <c r="P18" s="20">
        <v>42.58214239633019</v>
      </c>
      <c r="Q18" s="20">
        <v>94.10574555174593</v>
      </c>
      <c r="R18" s="20">
        <v>92.54545362817898</v>
      </c>
      <c r="S18" s="20">
        <v>67.89990531461761</v>
      </c>
      <c r="T18" s="20">
        <v>46.914537237075706</v>
      </c>
      <c r="U18" s="20">
        <v>26.29472818113337</v>
      </c>
    </row>
    <row r="19" spans="1:21" s="52" customFormat="1" ht="12.75">
      <c r="A19" s="77">
        <v>17</v>
      </c>
      <c r="B19" s="78" t="s">
        <v>56</v>
      </c>
      <c r="C19" s="52">
        <v>231</v>
      </c>
      <c r="D19" s="22">
        <v>9993.08</v>
      </c>
      <c r="E19" s="80">
        <v>-365.938</v>
      </c>
      <c r="F19" s="80">
        <v>712.2082121212121</v>
      </c>
      <c r="G19" s="80">
        <v>43.26008658008658</v>
      </c>
      <c r="H19" s="22"/>
      <c r="I19" s="81">
        <v>1.0063614565342163</v>
      </c>
      <c r="J19" s="82"/>
      <c r="K19" s="21">
        <v>-0.19647797374251946</v>
      </c>
      <c r="L19" s="22">
        <v>4597.071373390386</v>
      </c>
      <c r="M19" s="22">
        <v>3319.6068679526234</v>
      </c>
      <c r="N19" s="21">
        <v>72.21134061932956</v>
      </c>
      <c r="O19" s="21">
        <v>54.68722280172251</v>
      </c>
      <c r="P19" s="21">
        <v>42.271994284078254</v>
      </c>
      <c r="Q19" s="21">
        <v>97.0851593461218</v>
      </c>
      <c r="R19" s="21">
        <v>95.87773136942126</v>
      </c>
      <c r="S19" s="21">
        <v>72.08964434557844</v>
      </c>
      <c r="T19" s="21">
        <v>46.67322740516011</v>
      </c>
      <c r="U19" s="21">
        <v>29.083832972991637</v>
      </c>
    </row>
    <row r="20" spans="1:21" s="52" customFormat="1" ht="12.75">
      <c r="A20" s="77">
        <v>18</v>
      </c>
      <c r="B20" s="78" t="s">
        <v>57</v>
      </c>
      <c r="C20" s="52">
        <v>268</v>
      </c>
      <c r="D20" s="22">
        <v>8655.6</v>
      </c>
      <c r="E20" s="80">
        <v>-1270.027</v>
      </c>
      <c r="F20" s="80">
        <v>213.43283208955225</v>
      </c>
      <c r="G20" s="80">
        <v>32.297014925373134</v>
      </c>
      <c r="H20" s="22"/>
      <c r="I20" s="81">
        <v>0.9728460051651512</v>
      </c>
      <c r="J20" s="82"/>
      <c r="K20" s="21">
        <v>-2.4099837088564753</v>
      </c>
      <c r="L20" s="22">
        <v>2732.003904986367</v>
      </c>
      <c r="M20" s="22">
        <v>2634.814917510051</v>
      </c>
      <c r="N20" s="21">
        <v>96.44257508933536</v>
      </c>
      <c r="O20" s="21">
        <v>59.19721956638496</v>
      </c>
      <c r="P20" s="21">
        <v>43.47419831248598</v>
      </c>
      <c r="Q20" s="21">
        <v>85.7046447874528</v>
      </c>
      <c r="R20" s="21">
        <v>83.97262876447012</v>
      </c>
      <c r="S20" s="21">
        <v>52.3876332655979</v>
      </c>
      <c r="T20" s="21">
        <v>47.60859873441606</v>
      </c>
      <c r="U20" s="21">
        <v>18.430244757311936</v>
      </c>
    </row>
    <row r="21" spans="1:21" s="52" customFormat="1" ht="12.75">
      <c r="A21" s="69" t="s">
        <v>5</v>
      </c>
      <c r="B21" s="70" t="s">
        <v>6</v>
      </c>
      <c r="C21" s="12">
        <v>68</v>
      </c>
      <c r="D21" s="19">
        <v>5247.14</v>
      </c>
      <c r="E21" s="72">
        <v>-476.467</v>
      </c>
      <c r="F21" s="72">
        <v>887.6404411764706</v>
      </c>
      <c r="G21" s="72">
        <v>77.16382352941177</v>
      </c>
      <c r="H21" s="19"/>
      <c r="I21" s="73">
        <v>1.0069210678652352</v>
      </c>
      <c r="J21" s="79"/>
      <c r="K21" s="20">
        <v>-0.5116943135870263</v>
      </c>
      <c r="L21" s="19">
        <v>3721.885446166864</v>
      </c>
      <c r="M21" s="19">
        <v>3091.653929569251</v>
      </c>
      <c r="N21" s="20">
        <v>83.0668749558995</v>
      </c>
      <c r="O21" s="20">
        <v>63.29598547371542</v>
      </c>
      <c r="P21" s="20">
        <v>54.47785975872915</v>
      </c>
      <c r="Q21" s="20">
        <v>103.92192807209209</v>
      </c>
      <c r="R21" s="20">
        <v>79.60368217626947</v>
      </c>
      <c r="S21" s="20">
        <v>63.53148769917819</v>
      </c>
      <c r="T21" s="20">
        <v>35.31883521331753</v>
      </c>
      <c r="U21" s="20">
        <v>20.05414130307825</v>
      </c>
    </row>
    <row r="22" spans="1:21" s="52" customFormat="1" ht="12.75">
      <c r="A22" s="69" t="s">
        <v>7</v>
      </c>
      <c r="B22" s="70" t="s">
        <v>8</v>
      </c>
      <c r="C22" s="12">
        <v>501</v>
      </c>
      <c r="D22" s="19">
        <v>8182.58</v>
      </c>
      <c r="E22" s="72">
        <v>802.423</v>
      </c>
      <c r="F22" s="72">
        <v>227.20569660678643</v>
      </c>
      <c r="G22" s="72">
        <v>16.33249500998004</v>
      </c>
      <c r="H22" s="19"/>
      <c r="I22" s="73">
        <v>1.0201854613391688</v>
      </c>
      <c r="J22" s="79"/>
      <c r="K22" s="20">
        <v>0.6808916849224668</v>
      </c>
      <c r="L22" s="19">
        <v>4423.630566398373</v>
      </c>
      <c r="M22" s="19">
        <v>3299.855302361847</v>
      </c>
      <c r="N22" s="20">
        <v>74.59608692071498</v>
      </c>
      <c r="O22" s="20">
        <v>60.75075568355612</v>
      </c>
      <c r="P22" s="20">
        <v>39.54078243694762</v>
      </c>
      <c r="Q22" s="20">
        <v>64.51942515842826</v>
      </c>
      <c r="R22" s="20">
        <v>81.47427842697282</v>
      </c>
      <c r="S22" s="20">
        <v>52.80779144154445</v>
      </c>
      <c r="T22" s="20">
        <v>60.83322072393992</v>
      </c>
      <c r="U22" s="20">
        <v>30.566233192938245</v>
      </c>
    </row>
    <row r="23" spans="1:21" s="52" customFormat="1" ht="12.75">
      <c r="A23" s="69" t="s">
        <v>9</v>
      </c>
      <c r="B23" s="70" t="s">
        <v>10</v>
      </c>
      <c r="C23" s="12">
        <v>1089</v>
      </c>
      <c r="D23" s="19">
        <v>13103.65</v>
      </c>
      <c r="E23" s="72">
        <v>7239.812</v>
      </c>
      <c r="F23" s="72">
        <v>302.18027640036735</v>
      </c>
      <c r="G23" s="72">
        <v>12.032736455463727</v>
      </c>
      <c r="H23" s="19"/>
      <c r="I23" s="73">
        <v>1.0344137129542248</v>
      </c>
      <c r="J23" s="79"/>
      <c r="K23" s="20">
        <v>2.249681352638512</v>
      </c>
      <c r="L23" s="19">
        <v>7064.063982172906</v>
      </c>
      <c r="M23" s="19">
        <v>4747.099319655211</v>
      </c>
      <c r="N23" s="20">
        <v>67.20068407697241</v>
      </c>
      <c r="O23" s="20">
        <v>50.3366116495003</v>
      </c>
      <c r="P23" s="20">
        <v>31.47164558002689</v>
      </c>
      <c r="Q23" s="20">
        <v>76.78300929336366</v>
      </c>
      <c r="R23" s="20">
        <v>92.55990051321484</v>
      </c>
      <c r="S23" s="20">
        <v>38.50341097267568</v>
      </c>
      <c r="T23" s="20">
        <v>64.680179648536</v>
      </c>
      <c r="U23" s="20">
        <v>43.359225372208556</v>
      </c>
    </row>
    <row r="24" spans="1:21" s="52" customFormat="1" ht="12.75">
      <c r="A24" s="77">
        <v>21</v>
      </c>
      <c r="B24" s="78" t="s">
        <v>58</v>
      </c>
      <c r="C24" s="52">
        <v>105</v>
      </c>
      <c r="D24" s="22">
        <v>5212.79</v>
      </c>
      <c r="E24" s="80">
        <v>2520.524</v>
      </c>
      <c r="F24" s="80">
        <v>1586.2931238095239</v>
      </c>
      <c r="G24" s="80">
        <v>49.64561904761905</v>
      </c>
      <c r="H24" s="22"/>
      <c r="I24" s="81">
        <v>1.0282335503585383</v>
      </c>
      <c r="J24" s="82"/>
      <c r="K24" s="21">
        <v>1.6435608747633015</v>
      </c>
      <c r="L24" s="22">
        <v>6791.276456561649</v>
      </c>
      <c r="M24" s="22">
        <v>4205.968780633787</v>
      </c>
      <c r="N24" s="21">
        <v>61.931932936849165</v>
      </c>
      <c r="O24" s="21">
        <v>42.651077194175926</v>
      </c>
      <c r="P24" s="21">
        <v>26.911470118133096</v>
      </c>
      <c r="Q24" s="21">
        <v>85.55430369957597</v>
      </c>
      <c r="R24" s="21">
        <v>93.98303579702952</v>
      </c>
      <c r="S24" s="21">
        <v>65.0498000503</v>
      </c>
      <c r="T24" s="21">
        <v>67.0321892948891</v>
      </c>
      <c r="U24" s="21">
        <v>52.457471847391915</v>
      </c>
    </row>
    <row r="25" spans="1:21" s="52" customFormat="1" ht="12.75">
      <c r="A25" s="77">
        <v>22</v>
      </c>
      <c r="B25" s="78" t="s">
        <v>59</v>
      </c>
      <c r="C25" s="52">
        <v>984</v>
      </c>
      <c r="D25" s="22">
        <v>7890.86</v>
      </c>
      <c r="E25" s="80">
        <v>4719.288</v>
      </c>
      <c r="F25" s="80">
        <v>165.15603963414634</v>
      </c>
      <c r="G25" s="80">
        <v>8.019166666666667</v>
      </c>
      <c r="H25" s="22"/>
      <c r="I25" s="81">
        <v>1.0401651509965628</v>
      </c>
      <c r="J25" s="82"/>
      <c r="K25" s="21">
        <v>2.80147116046903</v>
      </c>
      <c r="L25" s="22">
        <v>7244.2704597471</v>
      </c>
      <c r="M25" s="22">
        <v>5104.576180543059</v>
      </c>
      <c r="N25" s="21">
        <v>70.46363341770181</v>
      </c>
      <c r="O25" s="21">
        <v>58.2135465473176</v>
      </c>
      <c r="P25" s="21">
        <v>36.14538758779015</v>
      </c>
      <c r="Q25" s="21">
        <v>67.10570874735365</v>
      </c>
      <c r="R25" s="21">
        <v>90.94437911494765</v>
      </c>
      <c r="S25" s="21">
        <v>14.008277149441334</v>
      </c>
      <c r="T25" s="21">
        <v>62.269595586873635</v>
      </c>
      <c r="U25" s="21">
        <v>33.32120116455381</v>
      </c>
    </row>
    <row r="26" spans="1:21" s="52" customFormat="1" ht="12.75">
      <c r="A26" s="69" t="s">
        <v>11</v>
      </c>
      <c r="B26" s="70" t="s">
        <v>12</v>
      </c>
      <c r="C26" s="12">
        <v>5</v>
      </c>
      <c r="D26" s="19">
        <v>78.34</v>
      </c>
      <c r="E26" s="72">
        <v>-1534.59</v>
      </c>
      <c r="F26" s="72">
        <v>1573.7782</v>
      </c>
      <c r="G26" s="72">
        <v>15.668000000000001</v>
      </c>
      <c r="H26" s="19"/>
      <c r="I26" s="73">
        <v>0.9170352799529181</v>
      </c>
      <c r="J26" s="79"/>
      <c r="K26" s="20">
        <v>-24.26059712507047</v>
      </c>
      <c r="L26" s="19">
        <v>4437.784018381414</v>
      </c>
      <c r="M26" s="19">
        <v>5123.857544038805</v>
      </c>
      <c r="N26" s="20">
        <v>115.45982235313068</v>
      </c>
      <c r="O26" s="20">
        <v>20.329967717178953</v>
      </c>
      <c r="P26" s="20">
        <v>19.90499042368232</v>
      </c>
      <c r="Q26" s="20">
        <v>105.76401095438928</v>
      </c>
      <c r="R26" s="20">
        <v>102.31297930376859</v>
      </c>
      <c r="S26" s="20">
        <v>21.35310984395889</v>
      </c>
      <c r="T26" s="20">
        <v>75.32811167418636</v>
      </c>
      <c r="U26" s="20">
        <v>2.8600821899735926</v>
      </c>
    </row>
    <row r="27" spans="1:21" s="52" customFormat="1" ht="12.75">
      <c r="A27" s="69" t="s">
        <v>13</v>
      </c>
      <c r="B27" s="70" t="s">
        <v>14</v>
      </c>
      <c r="C27" s="12">
        <v>139</v>
      </c>
      <c r="D27" s="19">
        <v>14236.87</v>
      </c>
      <c r="E27" s="72">
        <v>49743.162</v>
      </c>
      <c r="F27" s="72">
        <v>5077.058597122303</v>
      </c>
      <c r="G27" s="72">
        <v>102.42352517985613</v>
      </c>
      <c r="H27" s="19"/>
      <c r="I27" s="73">
        <v>1.1013838543978636</v>
      </c>
      <c r="J27" s="79"/>
      <c r="K27" s="20">
        <v>8.377875483802923</v>
      </c>
      <c r="L27" s="19">
        <v>13968.221736940774</v>
      </c>
      <c r="M27" s="19">
        <v>6926.142263011462</v>
      </c>
      <c r="N27" s="20">
        <v>49.58499652603868</v>
      </c>
      <c r="O27" s="20">
        <v>32.58287269928265</v>
      </c>
      <c r="P27" s="20">
        <v>19.934368614796355</v>
      </c>
      <c r="Q27" s="20">
        <v>108.97643503737304</v>
      </c>
      <c r="R27" s="20">
        <v>106.14790433590808</v>
      </c>
      <c r="S27" s="20">
        <v>76.44710812308918</v>
      </c>
      <c r="T27" s="20">
        <v>61.86395001597999</v>
      </c>
      <c r="U27" s="20">
        <v>24.703948838426903</v>
      </c>
    </row>
    <row r="28" spans="1:21" s="52" customFormat="1" ht="12.75">
      <c r="A28" s="69" t="s">
        <v>15</v>
      </c>
      <c r="B28" s="70" t="s">
        <v>16</v>
      </c>
      <c r="C28" s="12">
        <v>511</v>
      </c>
      <c r="D28" s="19">
        <v>11634.69</v>
      </c>
      <c r="E28" s="72">
        <v>13561.765</v>
      </c>
      <c r="F28" s="72">
        <v>552.8064755381604</v>
      </c>
      <c r="G28" s="72">
        <v>22.768473581213307</v>
      </c>
      <c r="H28" s="19"/>
      <c r="I28" s="73">
        <v>1.0523192136498238</v>
      </c>
      <c r="J28" s="79"/>
      <c r="K28" s="20">
        <v>4.121182790475087</v>
      </c>
      <c r="L28" s="19">
        <v>6981.650735859744</v>
      </c>
      <c r="M28" s="19">
        <v>4121.268980952651</v>
      </c>
      <c r="N28" s="20">
        <v>59.03000790034715</v>
      </c>
      <c r="O28" s="20">
        <v>50.27995787189572</v>
      </c>
      <c r="P28" s="20">
        <v>40.45794483965114</v>
      </c>
      <c r="Q28" s="20">
        <v>97.67664840797971</v>
      </c>
      <c r="R28" s="20">
        <v>93.56322133201371</v>
      </c>
      <c r="S28" s="20">
        <v>62.218755869961186</v>
      </c>
      <c r="T28" s="20">
        <v>50.90269060055339</v>
      </c>
      <c r="U28" s="20">
        <v>41.589980672918045</v>
      </c>
    </row>
    <row r="29" spans="1:21" s="52" customFormat="1" ht="12.75">
      <c r="A29" s="69" t="s">
        <v>17</v>
      </c>
      <c r="B29" s="70" t="s">
        <v>18</v>
      </c>
      <c r="C29" s="12">
        <v>240</v>
      </c>
      <c r="D29" s="19">
        <v>8499.41</v>
      </c>
      <c r="E29" s="72">
        <v>5919.765</v>
      </c>
      <c r="F29" s="72">
        <v>894.4608083333334</v>
      </c>
      <c r="G29" s="72">
        <v>35.414208333333335</v>
      </c>
      <c r="H29" s="19"/>
      <c r="I29" s="73">
        <v>1.0854659189814375</v>
      </c>
      <c r="J29" s="79"/>
      <c r="K29" s="20">
        <v>3.2644101678921364</v>
      </c>
      <c r="L29" s="19">
        <v>7197.798317765586</v>
      </c>
      <c r="M29" s="19">
        <v>4143.121816690806</v>
      </c>
      <c r="N29" s="20">
        <v>57.56096008504106</v>
      </c>
      <c r="O29" s="20">
        <v>46.493204840156174</v>
      </c>
      <c r="P29" s="20">
        <v>29.356221467389243</v>
      </c>
      <c r="Q29" s="20">
        <v>86.85598444677522</v>
      </c>
      <c r="R29" s="20">
        <v>98.162275059837</v>
      </c>
      <c r="S29" s="20">
        <v>41.624496353505535</v>
      </c>
      <c r="T29" s="20">
        <v>61.604039722366444</v>
      </c>
      <c r="U29" s="20">
        <v>32.512569514706094</v>
      </c>
    </row>
    <row r="30" spans="1:21" s="52" customFormat="1" ht="12.75">
      <c r="A30" s="69" t="s">
        <v>19</v>
      </c>
      <c r="B30" s="70" t="s">
        <v>20</v>
      </c>
      <c r="C30" s="12">
        <v>1448</v>
      </c>
      <c r="D30" s="19">
        <v>32781.93</v>
      </c>
      <c r="E30" s="72">
        <v>28929.754</v>
      </c>
      <c r="F30" s="72">
        <v>469.7662914364641</v>
      </c>
      <c r="G30" s="72">
        <v>22.639454419889503</v>
      </c>
      <c r="H30" s="19"/>
      <c r="I30" s="73">
        <v>1.0490736483954843</v>
      </c>
      <c r="J30" s="79"/>
      <c r="K30" s="20">
        <v>3.717575316364752</v>
      </c>
      <c r="L30" s="19">
        <v>6352.7961898521535</v>
      </c>
      <c r="M30" s="19">
        <v>4029.386555337041</v>
      </c>
      <c r="N30" s="20">
        <v>63.426976640199996</v>
      </c>
      <c r="O30" s="20">
        <v>60.04370663977308</v>
      </c>
      <c r="P30" s="20">
        <v>40.17107087118478</v>
      </c>
      <c r="Q30" s="20">
        <v>77.26657671087244</v>
      </c>
      <c r="R30" s="20">
        <v>86.41519038867422</v>
      </c>
      <c r="S30" s="20">
        <v>61.86474080700521</v>
      </c>
      <c r="T30" s="20">
        <v>51.7122604120813</v>
      </c>
      <c r="U30" s="20">
        <v>35.510586029097965</v>
      </c>
    </row>
    <row r="31" spans="1:21" s="52" customFormat="1" ht="12.75">
      <c r="A31" s="77">
        <v>27</v>
      </c>
      <c r="B31" s="78" t="s">
        <v>60</v>
      </c>
      <c r="C31" s="52">
        <v>94</v>
      </c>
      <c r="D31" s="22">
        <v>8661.76</v>
      </c>
      <c r="E31" s="80">
        <v>15261.44</v>
      </c>
      <c r="F31" s="80">
        <v>2739.5625531914893</v>
      </c>
      <c r="G31" s="80">
        <v>92.14638297872341</v>
      </c>
      <c r="H31" s="22"/>
      <c r="I31" s="81">
        <v>1.061138755619764</v>
      </c>
      <c r="J31" s="82"/>
      <c r="K31" s="21">
        <v>5.108807841621547</v>
      </c>
      <c r="L31" s="22">
        <v>8280.50442404315</v>
      </c>
      <c r="M31" s="22">
        <v>4462.785392345205</v>
      </c>
      <c r="N31" s="21">
        <v>53.89509097280507</v>
      </c>
      <c r="O31" s="21">
        <v>59.32360648663896</v>
      </c>
      <c r="P31" s="21">
        <v>37.78245579508578</v>
      </c>
      <c r="Q31" s="21">
        <v>80.64828834353084</v>
      </c>
      <c r="R31" s="21">
        <v>88.52317301057538</v>
      </c>
      <c r="S31" s="21">
        <v>73.15611984618545</v>
      </c>
      <c r="T31" s="21">
        <v>50.436772247533845</v>
      </c>
      <c r="U31" s="21">
        <v>35.2569813123783</v>
      </c>
    </row>
    <row r="32" spans="1:21" s="52" customFormat="1" ht="12.75">
      <c r="A32" s="77">
        <v>28</v>
      </c>
      <c r="B32" s="78" t="s">
        <v>61</v>
      </c>
      <c r="C32" s="52">
        <v>1354</v>
      </c>
      <c r="D32" s="22">
        <v>24120.17</v>
      </c>
      <c r="E32" s="80">
        <v>13668.314</v>
      </c>
      <c r="F32" s="80">
        <v>312.18811669128513</v>
      </c>
      <c r="G32" s="80">
        <v>17.81401033973412</v>
      </c>
      <c r="H32" s="22"/>
      <c r="I32" s="81">
        <v>1.0416814317573087</v>
      </c>
      <c r="J32" s="82"/>
      <c r="K32" s="21">
        <v>2.850767957511936</v>
      </c>
      <c r="L32" s="22">
        <v>5660.539623062358</v>
      </c>
      <c r="M32" s="22">
        <v>3873.749314370504</v>
      </c>
      <c r="N32" s="21">
        <v>68.43427609954263</v>
      </c>
      <c r="O32" s="21">
        <v>60.482405944357446</v>
      </c>
      <c r="P32" s="21">
        <v>41.62626258062079</v>
      </c>
      <c r="Q32" s="21">
        <v>75.28693311077554</v>
      </c>
      <c r="R32" s="21">
        <v>85.09934256530731</v>
      </c>
      <c r="S32" s="21">
        <v>54.850047151522894</v>
      </c>
      <c r="T32" s="21">
        <v>52.489313115593696</v>
      </c>
      <c r="U32" s="21">
        <v>35.65904545111373</v>
      </c>
    </row>
    <row r="33" spans="1:21" s="52" customFormat="1" ht="12.75">
      <c r="A33" s="69" t="s">
        <v>21</v>
      </c>
      <c r="B33" s="70" t="s">
        <v>22</v>
      </c>
      <c r="C33" s="12">
        <v>533</v>
      </c>
      <c r="D33" s="19">
        <v>24051.2</v>
      </c>
      <c r="E33" s="72">
        <v>16380.13</v>
      </c>
      <c r="F33" s="72">
        <v>818.8348930581614</v>
      </c>
      <c r="G33" s="72">
        <v>45.124202626641654</v>
      </c>
      <c r="H33" s="19"/>
      <c r="I33" s="73">
        <v>1.0434712151829888</v>
      </c>
      <c r="J33" s="79"/>
      <c r="K33" s="20">
        <v>3.0654413898985724</v>
      </c>
      <c r="L33" s="19">
        <v>6198.682685271421</v>
      </c>
      <c r="M33" s="19">
        <v>4201.719207357637</v>
      </c>
      <c r="N33" s="20">
        <v>67.78406672342282</v>
      </c>
      <c r="O33" s="20">
        <v>56.20408994706747</v>
      </c>
      <c r="P33" s="20">
        <v>39.54105723613635</v>
      </c>
      <c r="Q33" s="20">
        <v>91.24235604376688</v>
      </c>
      <c r="R33" s="20">
        <v>93.5032608196161</v>
      </c>
      <c r="S33" s="20">
        <v>72.38912563277596</v>
      </c>
      <c r="T33" s="20">
        <v>47.99953875799156</v>
      </c>
      <c r="U33" s="20">
        <v>34.06171261566722</v>
      </c>
    </row>
    <row r="34" spans="1:21" s="52" customFormat="1" ht="12.75">
      <c r="A34" s="69" t="s">
        <v>23</v>
      </c>
      <c r="B34" s="70" t="s">
        <v>24</v>
      </c>
      <c r="C34" s="12">
        <v>761</v>
      </c>
      <c r="D34" s="19">
        <v>25679.05</v>
      </c>
      <c r="E34" s="72">
        <v>18567.575</v>
      </c>
      <c r="F34" s="72">
        <v>577.5224664914585</v>
      </c>
      <c r="G34" s="72">
        <v>33.74382391590013</v>
      </c>
      <c r="H34" s="19"/>
      <c r="I34" s="73">
        <v>1.0522166643688886</v>
      </c>
      <c r="J34" s="79"/>
      <c r="K34" s="20">
        <v>3.5711305880277093</v>
      </c>
      <c r="L34" s="19">
        <v>6425.2496100907165</v>
      </c>
      <c r="M34" s="19">
        <v>4247.56133891246</v>
      </c>
      <c r="N34" s="20">
        <v>66.10733584951714</v>
      </c>
      <c r="O34" s="20">
        <v>57.52899801860363</v>
      </c>
      <c r="P34" s="20">
        <v>36.72839031511461</v>
      </c>
      <c r="Q34" s="20">
        <v>90.75266234707784</v>
      </c>
      <c r="R34" s="20">
        <v>101.443015503489</v>
      </c>
      <c r="S34" s="20">
        <v>63.962881682123594</v>
      </c>
      <c r="T34" s="20">
        <v>46.798629244582045</v>
      </c>
      <c r="U34" s="20">
        <v>29.089118847337698</v>
      </c>
    </row>
    <row r="35" spans="1:21" s="52" customFormat="1" ht="12.75">
      <c r="A35" s="77">
        <v>30</v>
      </c>
      <c r="B35" s="78" t="s">
        <v>62</v>
      </c>
      <c r="C35" s="52">
        <v>92</v>
      </c>
      <c r="D35" s="22">
        <v>686.87</v>
      </c>
      <c r="E35" s="80">
        <v>476.273</v>
      </c>
      <c r="F35" s="80">
        <v>160.46969565217393</v>
      </c>
      <c r="G35" s="80">
        <v>7.465978260869565</v>
      </c>
      <c r="H35" s="22"/>
      <c r="I35" s="81">
        <v>1.032546303155471</v>
      </c>
      <c r="J35" s="82"/>
      <c r="K35" s="21">
        <v>2.0058010228606893</v>
      </c>
      <c r="L35" s="22">
        <v>7309.268129340341</v>
      </c>
      <c r="M35" s="22">
        <v>5163.444319885859</v>
      </c>
      <c r="N35" s="21">
        <v>70.64242586968633</v>
      </c>
      <c r="O35" s="21">
        <v>62.25641818325172</v>
      </c>
      <c r="P35" s="21">
        <v>47.13367931043732</v>
      </c>
      <c r="Q35" s="21">
        <v>89.65025529937665</v>
      </c>
      <c r="R35" s="21">
        <v>96.74253631672009</v>
      </c>
      <c r="S35" s="21">
        <v>19.0012782937438</v>
      </c>
      <c r="T35" s="21">
        <v>42.100919501799474</v>
      </c>
      <c r="U35" s="21">
        <v>15.711868235403145</v>
      </c>
    </row>
    <row r="36" spans="1:21" s="52" customFormat="1" ht="12.75">
      <c r="A36" s="77">
        <v>31</v>
      </c>
      <c r="B36" s="78" t="s">
        <v>115</v>
      </c>
      <c r="C36" s="52">
        <v>310</v>
      </c>
      <c r="D36" s="22">
        <v>13538.03</v>
      </c>
      <c r="E36" s="80">
        <v>11756.68</v>
      </c>
      <c r="F36" s="80">
        <v>688.7599032258064</v>
      </c>
      <c r="G36" s="80">
        <v>43.671064516129036</v>
      </c>
      <c r="H36" s="22"/>
      <c r="I36" s="81">
        <v>1.060606259715817</v>
      </c>
      <c r="J36" s="82"/>
      <c r="K36" s="21">
        <v>4.244111643816111</v>
      </c>
      <c r="L36" s="22">
        <v>6348.614310944798</v>
      </c>
      <c r="M36" s="22">
        <v>4114.707605168551</v>
      </c>
      <c r="N36" s="21">
        <v>64.81268830703628</v>
      </c>
      <c r="O36" s="21">
        <v>56.17048677059008</v>
      </c>
      <c r="P36" s="21">
        <v>37.85545569346535</v>
      </c>
      <c r="Q36" s="21">
        <v>90.24619927514188</v>
      </c>
      <c r="R36" s="21">
        <v>95.7951235613579</v>
      </c>
      <c r="S36" s="21">
        <v>66.88510658427514</v>
      </c>
      <c r="T36" s="21">
        <v>48.56660289458048</v>
      </c>
      <c r="U36" s="21">
        <v>36.852586431431135</v>
      </c>
    </row>
    <row r="37" spans="1:21" s="52" customFormat="1" ht="12.75">
      <c r="A37" s="77">
        <v>32</v>
      </c>
      <c r="B37" s="78" t="s">
        <v>63</v>
      </c>
      <c r="C37" s="52">
        <v>115</v>
      </c>
      <c r="D37" s="22">
        <v>4811.76</v>
      </c>
      <c r="E37" s="80">
        <v>4775.125</v>
      </c>
      <c r="F37" s="80">
        <v>971.4889913043479</v>
      </c>
      <c r="G37" s="80">
        <v>41.84139130434783</v>
      </c>
      <c r="H37" s="22"/>
      <c r="I37" s="81">
        <v>1.0481539805523905</v>
      </c>
      <c r="J37" s="82"/>
      <c r="K37" s="21">
        <v>4.249074342252279</v>
      </c>
      <c r="L37" s="22">
        <v>7534.8913910918245</v>
      </c>
      <c r="M37" s="22">
        <v>4788.437910452724</v>
      </c>
      <c r="N37" s="21">
        <v>63.5501915278286</v>
      </c>
      <c r="O37" s="21">
        <v>63.185327867037344</v>
      </c>
      <c r="P37" s="21">
        <v>35.16556843616676</v>
      </c>
      <c r="Q37" s="21">
        <v>78.62173254480824</v>
      </c>
      <c r="R37" s="21">
        <v>110.47298071726837</v>
      </c>
      <c r="S37" s="21">
        <v>63.16406740752657</v>
      </c>
      <c r="T37" s="21">
        <v>46.825058341192324</v>
      </c>
      <c r="U37" s="21">
        <v>16.584538459675436</v>
      </c>
    </row>
    <row r="38" spans="1:21" s="52" customFormat="1" ht="12.75">
      <c r="A38" s="77">
        <v>33</v>
      </c>
      <c r="B38" s="78" t="s">
        <v>64</v>
      </c>
      <c r="C38" s="52">
        <v>244</v>
      </c>
      <c r="D38" s="22">
        <v>6642.39</v>
      </c>
      <c r="E38" s="80">
        <v>1559.497</v>
      </c>
      <c r="F38" s="80">
        <v>407.7646762295082</v>
      </c>
      <c r="G38" s="80">
        <v>27.222909836065575</v>
      </c>
      <c r="H38" s="22"/>
      <c r="I38" s="81">
        <v>1.0393747778268805</v>
      </c>
      <c r="J38" s="82"/>
      <c r="K38" s="21">
        <v>1.4602198502621486</v>
      </c>
      <c r="L38" s="22">
        <v>5686.201653320567</v>
      </c>
      <c r="M38" s="22">
        <v>4031.813247942382</v>
      </c>
      <c r="N38" s="21">
        <v>70.90521043318833</v>
      </c>
      <c r="O38" s="21">
        <v>53.391478677617634</v>
      </c>
      <c r="P38" s="21">
        <v>34.52062077632148</v>
      </c>
      <c r="Q38" s="21">
        <v>106.72419985939632</v>
      </c>
      <c r="R38" s="21">
        <v>105.12460477684778</v>
      </c>
      <c r="S38" s="21">
        <v>67.38259491954479</v>
      </c>
      <c r="T38" s="21">
        <v>43.67193324830424</v>
      </c>
      <c r="U38" s="21">
        <v>27.52999243496274</v>
      </c>
    </row>
    <row r="39" spans="1:21" s="52" customFormat="1" ht="12.75">
      <c r="A39" s="69" t="s">
        <v>25</v>
      </c>
      <c r="B39" s="70" t="s">
        <v>26</v>
      </c>
      <c r="C39" s="12">
        <v>157</v>
      </c>
      <c r="D39" s="19">
        <v>10942.52</v>
      </c>
      <c r="E39" s="72">
        <v>16002.575</v>
      </c>
      <c r="F39" s="72">
        <v>1914.606433121019</v>
      </c>
      <c r="G39" s="72">
        <v>69.69757961783439</v>
      </c>
      <c r="H39" s="19"/>
      <c r="I39" s="73">
        <v>1.0368532998098963</v>
      </c>
      <c r="J39" s="79"/>
      <c r="K39" s="20">
        <v>3.0155322691957234</v>
      </c>
      <c r="L39" s="19">
        <v>7247.586387779049</v>
      </c>
      <c r="M39" s="19">
        <v>4254.25349919397</v>
      </c>
      <c r="N39" s="20">
        <v>58.69890017961751</v>
      </c>
      <c r="O39" s="20">
        <v>58.19234173652824</v>
      </c>
      <c r="P39" s="20">
        <v>46.37241506552992</v>
      </c>
      <c r="Q39" s="20">
        <v>74.56979108860993</v>
      </c>
      <c r="R39" s="20">
        <v>78.14757544251624</v>
      </c>
      <c r="S39" s="20">
        <v>86.94141668926271</v>
      </c>
      <c r="T39" s="20">
        <v>56.06514065969753</v>
      </c>
      <c r="U39" s="20">
        <v>19.11252720808908</v>
      </c>
    </row>
    <row r="40" spans="1:21" s="52" customFormat="1" ht="12.75">
      <c r="A40" s="77">
        <v>34</v>
      </c>
      <c r="B40" s="78" t="s">
        <v>65</v>
      </c>
      <c r="C40" s="52">
        <v>86</v>
      </c>
      <c r="D40" s="22">
        <v>8384.56</v>
      </c>
      <c r="E40" s="80">
        <v>16959.804</v>
      </c>
      <c r="F40" s="80">
        <v>3058.3382441860467</v>
      </c>
      <c r="G40" s="80">
        <v>97.49488372093023</v>
      </c>
      <c r="H40" s="22"/>
      <c r="I40" s="81">
        <v>1.040194993637678</v>
      </c>
      <c r="J40" s="82"/>
      <c r="K40" s="21">
        <v>3.4686843729629233</v>
      </c>
      <c r="L40" s="22">
        <v>7895.549080691176</v>
      </c>
      <c r="M40" s="22">
        <v>4277.617549400326</v>
      </c>
      <c r="N40" s="21">
        <v>54.177581643579174</v>
      </c>
      <c r="O40" s="21">
        <v>55.707758973790476</v>
      </c>
      <c r="P40" s="21">
        <v>44.43221444063659</v>
      </c>
      <c r="Q40" s="21">
        <v>79.02847576598126</v>
      </c>
      <c r="R40" s="21">
        <v>82.14775702852911</v>
      </c>
      <c r="S40" s="21">
        <v>88.41121949628717</v>
      </c>
      <c r="T40" s="21">
        <v>56.04592597403434</v>
      </c>
      <c r="U40" s="21">
        <v>18.679373986752886</v>
      </c>
    </row>
    <row r="41" spans="1:21" s="52" customFormat="1" ht="12.75">
      <c r="A41" s="77">
        <v>35</v>
      </c>
      <c r="B41" s="78" t="s">
        <v>66</v>
      </c>
      <c r="C41" s="52">
        <v>71</v>
      </c>
      <c r="D41" s="22">
        <v>2557.96</v>
      </c>
      <c r="E41" s="80">
        <v>-957.229</v>
      </c>
      <c r="F41" s="80">
        <v>529.2411408450705</v>
      </c>
      <c r="G41" s="80">
        <v>36.027605633802814</v>
      </c>
      <c r="H41" s="22"/>
      <c r="I41" s="81">
        <v>0.9990047341027716</v>
      </c>
      <c r="J41" s="82"/>
      <c r="K41" s="21">
        <v>-2.293801474477631</v>
      </c>
      <c r="L41" s="22">
        <v>5123.674334235094</v>
      </c>
      <c r="M41" s="22">
        <v>4177.670096483135</v>
      </c>
      <c r="N41" s="21">
        <v>81.53660486516486</v>
      </c>
      <c r="O41" s="21">
        <v>75.58337913591453</v>
      </c>
      <c r="P41" s="21">
        <v>59.953005793227035</v>
      </c>
      <c r="Q41" s="21">
        <v>43.44622645623851</v>
      </c>
      <c r="R41" s="21">
        <v>53.0553819433243</v>
      </c>
      <c r="S41" s="21">
        <v>68.93865577612792</v>
      </c>
      <c r="T41" s="21">
        <v>56.19963540142954</v>
      </c>
      <c r="U41" s="21">
        <v>22.136125703043657</v>
      </c>
    </row>
    <row r="42" spans="1:21" s="52" customFormat="1" ht="12.75">
      <c r="A42" s="69" t="s">
        <v>27</v>
      </c>
      <c r="B42" s="70" t="s">
        <v>28</v>
      </c>
      <c r="C42" s="12">
        <v>547</v>
      </c>
      <c r="D42" s="19">
        <v>12858.97</v>
      </c>
      <c r="E42" s="72">
        <v>5104.446</v>
      </c>
      <c r="F42" s="72">
        <v>346.5332632541133</v>
      </c>
      <c r="G42" s="72">
        <v>23.5081718464351</v>
      </c>
      <c r="H42" s="19"/>
      <c r="I42" s="73">
        <v>1.0328731341674318</v>
      </c>
      <c r="J42" s="79"/>
      <c r="K42" s="20">
        <v>2.4921042253001273</v>
      </c>
      <c r="L42" s="19">
        <v>4688.914975305176</v>
      </c>
      <c r="M42" s="19">
        <v>3410.233634575709</v>
      </c>
      <c r="N42" s="20">
        <v>72.72969658302996</v>
      </c>
      <c r="O42" s="20">
        <v>56.06510967776176</v>
      </c>
      <c r="P42" s="20">
        <v>36.74039801756436</v>
      </c>
      <c r="Q42" s="20">
        <v>83.82878440342385</v>
      </c>
      <c r="R42" s="20">
        <v>93.04910476827287</v>
      </c>
      <c r="S42" s="20">
        <v>50.37326892313114</v>
      </c>
      <c r="T42" s="20">
        <v>52.41026770804969</v>
      </c>
      <c r="U42" s="20">
        <v>24.969638564462226</v>
      </c>
    </row>
    <row r="43" spans="1:21" s="52" customFormat="1" ht="12.75">
      <c r="A43" s="77">
        <v>36</v>
      </c>
      <c r="B43" s="78" t="s">
        <v>67</v>
      </c>
      <c r="C43" s="52">
        <v>499</v>
      </c>
      <c r="D43" s="22">
        <v>11801.85</v>
      </c>
      <c r="E43" s="80">
        <v>3718.78</v>
      </c>
      <c r="F43" s="80">
        <v>319.84048496993984</v>
      </c>
      <c r="G43" s="80">
        <v>23.651002004008017</v>
      </c>
      <c r="H43" s="22"/>
      <c r="I43" s="81">
        <v>1.0286540803457536</v>
      </c>
      <c r="J43" s="82"/>
      <c r="K43" s="21">
        <v>2.25929927979679</v>
      </c>
      <c r="L43" s="22">
        <v>4363.807284451166</v>
      </c>
      <c r="M43" s="22">
        <v>3273.04642916153</v>
      </c>
      <c r="N43" s="21">
        <v>75.00437612870383</v>
      </c>
      <c r="O43" s="21">
        <v>57.08926911098883</v>
      </c>
      <c r="P43" s="21">
        <v>38.344834494840434</v>
      </c>
      <c r="Q43" s="21">
        <v>85.56747499086954</v>
      </c>
      <c r="R43" s="21">
        <v>91.21398802644765</v>
      </c>
      <c r="S43" s="21">
        <v>55.815963995695164</v>
      </c>
      <c r="T43" s="21">
        <v>50.14841316001196</v>
      </c>
      <c r="U43" s="21">
        <v>24.264481749075546</v>
      </c>
    </row>
    <row r="44" spans="1:21" s="52" customFormat="1" ht="12.75">
      <c r="A44" s="77">
        <v>37</v>
      </c>
      <c r="B44" s="78" t="s">
        <v>68</v>
      </c>
      <c r="C44" s="52">
        <v>48</v>
      </c>
      <c r="D44" s="22">
        <v>1057.12</v>
      </c>
      <c r="E44" s="80">
        <v>1385.666</v>
      </c>
      <c r="F44" s="80">
        <v>624.0269375</v>
      </c>
      <c r="G44" s="80">
        <v>22.02333333333333</v>
      </c>
      <c r="H44" s="22"/>
      <c r="I44" s="81">
        <v>1.0503616809427658</v>
      </c>
      <c r="J44" s="82"/>
      <c r="K44" s="21">
        <v>3.444709453243553</v>
      </c>
      <c r="L44" s="22">
        <v>8318.467156046618</v>
      </c>
      <c r="M44" s="22">
        <v>4941.812660814288</v>
      </c>
      <c r="N44" s="21">
        <v>59.407731834610054</v>
      </c>
      <c r="O44" s="21">
        <v>50.608071706840384</v>
      </c>
      <c r="P44" s="21">
        <v>28.19146462460738</v>
      </c>
      <c r="Q44" s="21">
        <v>76.62162267143071</v>
      </c>
      <c r="R44" s="21">
        <v>102.48170432496764</v>
      </c>
      <c r="S44" s="21">
        <v>28.85233522804041</v>
      </c>
      <c r="T44" s="21">
        <v>64.46212775336588</v>
      </c>
      <c r="U44" s="21">
        <v>27.89263087350513</v>
      </c>
    </row>
    <row r="45" spans="1:21" s="52" customFormat="1" ht="12.75">
      <c r="A45" s="69" t="s">
        <v>29</v>
      </c>
      <c r="B45" s="70" t="s">
        <v>30</v>
      </c>
      <c r="C45" s="12">
        <v>207</v>
      </c>
      <c r="D45" s="12">
        <v>11540</v>
      </c>
      <c r="E45" s="72">
        <v>18640.7</v>
      </c>
      <c r="F45" s="72">
        <v>5986.9</v>
      </c>
      <c r="G45" s="72">
        <v>55.7</v>
      </c>
      <c r="H45" s="19"/>
      <c r="I45" s="73">
        <v>1.033</v>
      </c>
      <c r="J45" s="12"/>
      <c r="K45" s="20">
        <v>3.67</v>
      </c>
      <c r="L45" s="12">
        <v>13126</v>
      </c>
      <c r="M45" s="12">
        <v>5862</v>
      </c>
      <c r="N45" s="20">
        <v>44.7</v>
      </c>
      <c r="O45" s="20">
        <v>34.3</v>
      </c>
      <c r="P45" s="20">
        <v>9.6</v>
      </c>
      <c r="Q45" s="20">
        <v>76.5</v>
      </c>
      <c r="R45" s="20">
        <v>102.9</v>
      </c>
      <c r="S45" s="20">
        <v>8</v>
      </c>
      <c r="T45" s="20">
        <v>85.9</v>
      </c>
      <c r="U45" s="20">
        <v>28.7</v>
      </c>
    </row>
    <row r="46" spans="1:21" s="52" customFormat="1" ht="12.75">
      <c r="A46" s="77">
        <v>40</v>
      </c>
      <c r="B46" s="78" t="s">
        <v>69</v>
      </c>
      <c r="C46" s="51">
        <v>149</v>
      </c>
      <c r="D46" s="51">
        <v>7667</v>
      </c>
      <c r="E46" s="75">
        <v>18138.1</v>
      </c>
      <c r="F46" s="75">
        <v>6411.5</v>
      </c>
      <c r="G46" s="75">
        <v>51.5</v>
      </c>
      <c r="H46" s="53"/>
      <c r="I46" s="76">
        <v>1.044</v>
      </c>
      <c r="J46" s="51"/>
      <c r="K46" s="23">
        <v>4.08</v>
      </c>
      <c r="L46" s="51">
        <v>15921</v>
      </c>
      <c r="M46" s="51">
        <v>6447</v>
      </c>
      <c r="N46" s="23">
        <v>40.5</v>
      </c>
      <c r="O46" s="23">
        <v>21</v>
      </c>
      <c r="P46" s="23">
        <v>10.1</v>
      </c>
      <c r="Q46" s="23">
        <v>93</v>
      </c>
      <c r="R46" s="23">
        <v>102.9</v>
      </c>
      <c r="S46" s="23">
        <v>9</v>
      </c>
      <c r="T46" s="23">
        <v>85</v>
      </c>
      <c r="U46" s="23">
        <v>35.2</v>
      </c>
    </row>
    <row r="47" spans="1:21" s="52" customFormat="1" ht="12.75">
      <c r="A47" s="77">
        <v>41</v>
      </c>
      <c r="B47" s="78" t="s">
        <v>70</v>
      </c>
      <c r="C47" s="51">
        <v>58</v>
      </c>
      <c r="D47" s="51">
        <v>3873</v>
      </c>
      <c r="E47" s="75">
        <v>502.6</v>
      </c>
      <c r="F47" s="75">
        <v>4896.1</v>
      </c>
      <c r="G47" s="75">
        <v>66.8</v>
      </c>
      <c r="H47" s="53"/>
      <c r="I47" s="76">
        <v>0.958</v>
      </c>
      <c r="J47" s="51"/>
      <c r="K47" s="23">
        <v>0.79</v>
      </c>
      <c r="L47" s="51">
        <v>7593</v>
      </c>
      <c r="M47" s="51">
        <v>4704</v>
      </c>
      <c r="N47" s="23">
        <v>61.9</v>
      </c>
      <c r="O47" s="23">
        <v>79.2</v>
      </c>
      <c r="P47" s="23">
        <v>8.1</v>
      </c>
      <c r="Q47" s="23">
        <v>23.5</v>
      </c>
      <c r="R47" s="23">
        <v>103.1</v>
      </c>
      <c r="S47" s="23">
        <v>0.4</v>
      </c>
      <c r="T47" s="23">
        <v>88.7</v>
      </c>
      <c r="U47" s="23">
        <v>7.7</v>
      </c>
    </row>
    <row r="48" spans="1:21" s="52" customFormat="1" ht="12.75">
      <c r="A48" s="69" t="s">
        <v>31</v>
      </c>
      <c r="B48" s="70" t="s">
        <v>128</v>
      </c>
      <c r="C48" s="12">
        <v>4652</v>
      </c>
      <c r="D48" s="12">
        <v>40242</v>
      </c>
      <c r="E48" s="72">
        <v>15194.3</v>
      </c>
      <c r="F48" s="72">
        <v>167.2</v>
      </c>
      <c r="G48" s="72">
        <v>8.7</v>
      </c>
      <c r="H48" s="19"/>
      <c r="I48" s="73">
        <v>1.032</v>
      </c>
      <c r="J48" s="12"/>
      <c r="K48" s="20">
        <v>1.7114361889054786</v>
      </c>
      <c r="L48" s="12">
        <v>5230</v>
      </c>
      <c r="M48" s="12">
        <v>3760</v>
      </c>
      <c r="N48" s="20">
        <v>71.9</v>
      </c>
      <c r="O48" s="20">
        <v>76</v>
      </c>
      <c r="P48" s="20">
        <v>62.6</v>
      </c>
      <c r="Q48" s="20">
        <v>65.5</v>
      </c>
      <c r="R48" s="20">
        <v>77.1</v>
      </c>
      <c r="S48" s="20">
        <v>5.3</v>
      </c>
      <c r="T48" s="20">
        <v>36.7</v>
      </c>
      <c r="U48" s="20">
        <v>25.5</v>
      </c>
    </row>
    <row r="49" spans="1:21" s="52" customFormat="1" ht="12.75">
      <c r="A49" s="69" t="s">
        <v>32</v>
      </c>
      <c r="B49" s="70" t="s">
        <v>33</v>
      </c>
      <c r="C49" s="12">
        <v>12876</v>
      </c>
      <c r="D49" s="12">
        <v>79959</v>
      </c>
      <c r="E49" s="72">
        <v>108314.6</v>
      </c>
      <c r="F49" s="72">
        <v>227.8</v>
      </c>
      <c r="G49" s="72">
        <v>6.2</v>
      </c>
      <c r="H49" s="19"/>
      <c r="I49" s="73">
        <v>1.031</v>
      </c>
      <c r="J49" s="12"/>
      <c r="K49" s="20">
        <v>2.3</v>
      </c>
      <c r="L49" s="12">
        <v>7325</v>
      </c>
      <c r="M49" s="12">
        <v>4282</v>
      </c>
      <c r="N49" s="20">
        <v>58.5</v>
      </c>
      <c r="O49" s="20">
        <v>65.6</v>
      </c>
      <c r="P49" s="20">
        <v>48</v>
      </c>
      <c r="Q49" s="20">
        <v>72.8</v>
      </c>
      <c r="R49" s="20">
        <v>81</v>
      </c>
      <c r="S49" s="20">
        <v>12.7</v>
      </c>
      <c r="T49" s="20">
        <v>47.3</v>
      </c>
      <c r="U49" s="20">
        <v>10.5</v>
      </c>
    </row>
    <row r="50" spans="1:21" s="52" customFormat="1" ht="12.75">
      <c r="A50" s="77">
        <v>50</v>
      </c>
      <c r="B50" s="78" t="s">
        <v>71</v>
      </c>
      <c r="C50" s="51">
        <v>1403</v>
      </c>
      <c r="D50" s="51">
        <v>10058</v>
      </c>
      <c r="E50" s="75">
        <v>14857.6</v>
      </c>
      <c r="F50" s="75">
        <v>422</v>
      </c>
      <c r="G50" s="75">
        <v>7.2</v>
      </c>
      <c r="H50" s="53"/>
      <c r="I50" s="76">
        <v>1.016</v>
      </c>
      <c r="J50" s="51"/>
      <c r="K50" s="23">
        <v>1.1</v>
      </c>
      <c r="L50" s="51">
        <v>8626</v>
      </c>
      <c r="M50" s="51">
        <v>4950</v>
      </c>
      <c r="N50" s="23">
        <v>57.4</v>
      </c>
      <c r="O50" s="23">
        <v>64.6</v>
      </c>
      <c r="P50" s="23">
        <v>49.5</v>
      </c>
      <c r="Q50" s="23">
        <v>74.3</v>
      </c>
      <c r="R50" s="23">
        <v>74</v>
      </c>
      <c r="S50" s="23">
        <v>12.5</v>
      </c>
      <c r="T50" s="23">
        <v>47.6</v>
      </c>
      <c r="U50" s="23">
        <v>10.8</v>
      </c>
    </row>
    <row r="51" spans="1:21" s="52" customFormat="1" ht="12.75">
      <c r="A51" s="77">
        <v>51</v>
      </c>
      <c r="B51" s="78" t="s">
        <v>72</v>
      </c>
      <c r="C51" s="51">
        <v>8321</v>
      </c>
      <c r="D51" s="51">
        <v>32667</v>
      </c>
      <c r="E51" s="75">
        <v>66945.4</v>
      </c>
      <c r="F51" s="75">
        <v>176.1</v>
      </c>
      <c r="G51" s="75">
        <v>3.9</v>
      </c>
      <c r="H51" s="53"/>
      <c r="I51" s="76">
        <v>1.04</v>
      </c>
      <c r="J51" s="51"/>
      <c r="K51" s="23">
        <v>3</v>
      </c>
      <c r="L51" s="51">
        <v>8809</v>
      </c>
      <c r="M51" s="51">
        <v>4898</v>
      </c>
      <c r="N51" s="23">
        <v>55.6</v>
      </c>
      <c r="O51" s="23">
        <v>66.5</v>
      </c>
      <c r="P51" s="23">
        <v>52.5</v>
      </c>
      <c r="Q51" s="23">
        <v>88.4</v>
      </c>
      <c r="R51" s="23">
        <v>87.8</v>
      </c>
      <c r="S51" s="23">
        <v>18.4</v>
      </c>
      <c r="T51" s="23">
        <v>38</v>
      </c>
      <c r="U51" s="23">
        <v>12.5</v>
      </c>
    </row>
    <row r="52" spans="1:21" s="52" customFormat="1" ht="12.75">
      <c r="A52" s="77">
        <v>52</v>
      </c>
      <c r="B52" s="78" t="s">
        <v>73</v>
      </c>
      <c r="C52" s="51">
        <v>3152</v>
      </c>
      <c r="D52" s="51">
        <v>37234</v>
      </c>
      <c r="E52" s="75">
        <v>26511.7</v>
      </c>
      <c r="F52" s="75">
        <v>277.9</v>
      </c>
      <c r="G52" s="75">
        <v>11.8</v>
      </c>
      <c r="H52" s="53"/>
      <c r="I52" s="76">
        <v>1.033</v>
      </c>
      <c r="J52" s="51"/>
      <c r="K52" s="23">
        <v>2.1</v>
      </c>
      <c r="L52" s="51">
        <v>5670</v>
      </c>
      <c r="M52" s="51">
        <v>3562</v>
      </c>
      <c r="N52" s="23">
        <v>62.8</v>
      </c>
      <c r="O52" s="23">
        <v>64.8</v>
      </c>
      <c r="P52" s="23">
        <v>39.6</v>
      </c>
      <c r="Q52" s="23">
        <v>56.2</v>
      </c>
      <c r="R52" s="23">
        <v>77.3</v>
      </c>
      <c r="S52" s="23">
        <v>2.6</v>
      </c>
      <c r="T52" s="23">
        <v>62.5</v>
      </c>
      <c r="U52" s="23">
        <v>8.2</v>
      </c>
    </row>
    <row r="53" spans="1:21" s="52" customFormat="1" ht="12.75">
      <c r="A53" s="69" t="s">
        <v>34</v>
      </c>
      <c r="B53" s="70" t="s">
        <v>35</v>
      </c>
      <c r="C53" s="12">
        <v>1949</v>
      </c>
      <c r="D53" s="12">
        <v>13658</v>
      </c>
      <c r="E53" s="72">
        <v>285.4</v>
      </c>
      <c r="F53" s="72">
        <v>168.3</v>
      </c>
      <c r="G53" s="72">
        <v>7</v>
      </c>
      <c r="H53" s="19"/>
      <c r="I53" s="73">
        <v>1.027</v>
      </c>
      <c r="J53" s="12"/>
      <c r="K53" s="20">
        <v>0.2</v>
      </c>
      <c r="L53" s="12">
        <v>4789</v>
      </c>
      <c r="M53" s="12">
        <v>3405</v>
      </c>
      <c r="N53" s="20">
        <v>71.1</v>
      </c>
      <c r="O53" s="20">
        <v>46.9</v>
      </c>
      <c r="P53" s="20">
        <v>22</v>
      </c>
      <c r="Q53" s="20">
        <v>62.1</v>
      </c>
      <c r="R53" s="20">
        <v>89.8</v>
      </c>
      <c r="S53" s="20">
        <v>5.6</v>
      </c>
      <c r="T53" s="20">
        <v>85.4</v>
      </c>
      <c r="U53" s="20">
        <v>9</v>
      </c>
    </row>
    <row r="54" spans="1:21" s="52" customFormat="1" ht="12.75">
      <c r="A54" s="69" t="s">
        <v>36</v>
      </c>
      <c r="B54" s="70" t="s">
        <v>125</v>
      </c>
      <c r="C54" s="12">
        <v>2386</v>
      </c>
      <c r="D54" s="12">
        <v>38339</v>
      </c>
      <c r="E54" s="72">
        <v>44591</v>
      </c>
      <c r="F54" s="72">
        <v>582</v>
      </c>
      <c r="G54" s="72">
        <v>16.1</v>
      </c>
      <c r="H54" s="19"/>
      <c r="I54" s="73">
        <v>1.071</v>
      </c>
      <c r="J54" s="12"/>
      <c r="K54" s="20">
        <v>4.54</v>
      </c>
      <c r="L54" s="12">
        <v>9085</v>
      </c>
      <c r="M54" s="12">
        <v>5052</v>
      </c>
      <c r="N54" s="20">
        <v>55.6</v>
      </c>
      <c r="O54" s="20">
        <v>50.7</v>
      </c>
      <c r="P54" s="20">
        <v>21.4</v>
      </c>
      <c r="Q54" s="20">
        <v>66.1</v>
      </c>
      <c r="R54" s="20">
        <v>98.9</v>
      </c>
      <c r="S54" s="20">
        <v>28.5</v>
      </c>
      <c r="T54" s="20">
        <v>74.5</v>
      </c>
      <c r="U54" s="20">
        <v>27.4</v>
      </c>
    </row>
    <row r="55" spans="1:21" s="52" customFormat="1" ht="12.75">
      <c r="A55" s="77">
        <v>60</v>
      </c>
      <c r="B55" s="78" t="s">
        <v>74</v>
      </c>
      <c r="C55" s="51">
        <v>1352</v>
      </c>
      <c r="D55" s="51">
        <v>18738</v>
      </c>
      <c r="E55" s="75">
        <v>511.4</v>
      </c>
      <c r="F55" s="75">
        <v>261</v>
      </c>
      <c r="G55" s="75">
        <v>13.9</v>
      </c>
      <c r="H55" s="53"/>
      <c r="I55" s="76">
        <v>1.021</v>
      </c>
      <c r="J55" s="51"/>
      <c r="K55" s="23">
        <v>0.15</v>
      </c>
      <c r="L55" s="51">
        <v>5770</v>
      </c>
      <c r="M55" s="51">
        <v>4276</v>
      </c>
      <c r="N55" s="23">
        <v>74.1</v>
      </c>
      <c r="O55" s="23">
        <v>75.1</v>
      </c>
      <c r="P55" s="23">
        <v>30.8</v>
      </c>
      <c r="Q55" s="23">
        <v>35.1</v>
      </c>
      <c r="R55" s="23">
        <v>95.1</v>
      </c>
      <c r="S55" s="23">
        <v>39.6</v>
      </c>
      <c r="T55" s="23">
        <v>71</v>
      </c>
      <c r="U55" s="23">
        <v>38.4</v>
      </c>
    </row>
    <row r="56" spans="1:21" s="52" customFormat="1" ht="12.75">
      <c r="A56" s="77">
        <v>61</v>
      </c>
      <c r="B56" s="78" t="s">
        <v>75</v>
      </c>
      <c r="C56" s="51">
        <v>30</v>
      </c>
      <c r="D56" s="51">
        <v>178</v>
      </c>
      <c r="E56" s="75">
        <v>1531.4</v>
      </c>
      <c r="F56" s="75">
        <v>334.8</v>
      </c>
      <c r="G56" s="75">
        <v>5.9</v>
      </c>
      <c r="H56" s="53"/>
      <c r="I56" s="76">
        <v>1.066</v>
      </c>
      <c r="J56" s="51"/>
      <c r="K56" s="23">
        <v>8.65</v>
      </c>
      <c r="L56" s="51">
        <v>13085</v>
      </c>
      <c r="M56" s="51">
        <v>6481</v>
      </c>
      <c r="N56" s="23">
        <v>49.5</v>
      </c>
      <c r="O56" s="23">
        <v>82.2</v>
      </c>
      <c r="P56" s="23">
        <v>32.8</v>
      </c>
      <c r="Q56" s="23">
        <v>24.5</v>
      </c>
      <c r="R56" s="23">
        <v>92.3</v>
      </c>
      <c r="S56" s="23">
        <v>76.1</v>
      </c>
      <c r="T56" s="23">
        <v>72.8</v>
      </c>
      <c r="U56" s="23">
        <v>5.5</v>
      </c>
    </row>
    <row r="57" spans="1:21" s="52" customFormat="1" ht="12.75">
      <c r="A57" s="77">
        <v>62</v>
      </c>
      <c r="B57" s="78" t="s">
        <v>76</v>
      </c>
      <c r="C57" s="51">
        <v>30</v>
      </c>
      <c r="D57" s="51">
        <v>620</v>
      </c>
      <c r="E57" s="75">
        <v>-2101</v>
      </c>
      <c r="F57" s="75">
        <v>1140.5</v>
      </c>
      <c r="G57" s="75">
        <v>20.7</v>
      </c>
      <c r="H57" s="53"/>
      <c r="I57" s="76">
        <v>0.984</v>
      </c>
      <c r="J57" s="51"/>
      <c r="K57" s="23">
        <v>-5.91</v>
      </c>
      <c r="L57" s="51">
        <v>14625</v>
      </c>
      <c r="M57" s="51">
        <v>11663</v>
      </c>
      <c r="N57" s="23">
        <v>79.7</v>
      </c>
      <c r="O57" s="23">
        <v>75.1</v>
      </c>
      <c r="P57" s="23">
        <v>27.3</v>
      </c>
      <c r="Q57" s="23">
        <v>30.5</v>
      </c>
      <c r="R57" s="23">
        <v>86.5</v>
      </c>
      <c r="S57" s="23">
        <v>94.8</v>
      </c>
      <c r="T57" s="23">
        <v>81.7</v>
      </c>
      <c r="U57" s="23">
        <v>85.8</v>
      </c>
    </row>
    <row r="58" spans="1:21" s="52" customFormat="1" ht="12.75">
      <c r="A58" s="77">
        <v>63</v>
      </c>
      <c r="B58" s="78" t="s">
        <v>77</v>
      </c>
      <c r="C58" s="51">
        <v>759</v>
      </c>
      <c r="D58" s="51">
        <v>8050</v>
      </c>
      <c r="E58" s="75">
        <v>15443.7</v>
      </c>
      <c r="F58" s="75">
        <v>524.9</v>
      </c>
      <c r="G58" s="75">
        <v>10.6</v>
      </c>
      <c r="H58" s="53"/>
      <c r="I58" s="76">
        <v>1.077</v>
      </c>
      <c r="J58" s="51"/>
      <c r="K58" s="23">
        <v>5.84</v>
      </c>
      <c r="L58" s="51">
        <v>9126</v>
      </c>
      <c r="M58" s="51">
        <v>5028</v>
      </c>
      <c r="N58" s="23">
        <v>55.1</v>
      </c>
      <c r="O58" s="23">
        <v>48.5</v>
      </c>
      <c r="P58" s="23">
        <v>20</v>
      </c>
      <c r="Q58" s="23">
        <v>80.4</v>
      </c>
      <c r="R58" s="23">
        <v>103</v>
      </c>
      <c r="S58" s="23">
        <v>31.4</v>
      </c>
      <c r="T58" s="23">
        <v>64.1</v>
      </c>
      <c r="U58" s="23">
        <v>9.2</v>
      </c>
    </row>
    <row r="59" spans="1:21" s="52" customFormat="1" ht="12.75">
      <c r="A59" s="77">
        <v>64</v>
      </c>
      <c r="B59" s="78" t="s">
        <v>78</v>
      </c>
      <c r="C59" s="51">
        <v>215</v>
      </c>
      <c r="D59" s="51">
        <v>10754</v>
      </c>
      <c r="E59" s="75">
        <v>29205.6</v>
      </c>
      <c r="F59" s="75">
        <v>2758.2</v>
      </c>
      <c r="G59" s="75">
        <v>50</v>
      </c>
      <c r="H59" s="53"/>
      <c r="I59" s="76">
        <v>1.134</v>
      </c>
      <c r="J59" s="51"/>
      <c r="K59" s="23">
        <v>8.87</v>
      </c>
      <c r="L59" s="51">
        <v>14447</v>
      </c>
      <c r="M59" s="51">
        <v>6016</v>
      </c>
      <c r="N59" s="23">
        <v>41.6</v>
      </c>
      <c r="O59" s="23">
        <v>35.8</v>
      </c>
      <c r="P59" s="23">
        <v>16.2</v>
      </c>
      <c r="Q59" s="23">
        <v>77.1</v>
      </c>
      <c r="R59" s="23">
        <v>99.1</v>
      </c>
      <c r="S59" s="23">
        <v>6.7</v>
      </c>
      <c r="T59" s="23">
        <v>83.2</v>
      </c>
      <c r="U59" s="23">
        <v>28.3</v>
      </c>
    </row>
    <row r="60" spans="1:21" s="52" customFormat="1" ht="12.75">
      <c r="A60" s="69" t="s">
        <v>37</v>
      </c>
      <c r="B60" s="70" t="s">
        <v>129</v>
      </c>
      <c r="C60" s="12">
        <v>45330</v>
      </c>
      <c r="D60" s="12">
        <v>47727</v>
      </c>
      <c r="E60" s="72">
        <v>71874</v>
      </c>
      <c r="F60" s="72">
        <v>239</v>
      </c>
      <c r="G60" s="72">
        <v>3.8</v>
      </c>
      <c r="H60" s="19"/>
      <c r="I60" s="73">
        <v>1.06</v>
      </c>
      <c r="J60" s="12"/>
      <c r="K60" s="20">
        <v>5.7</v>
      </c>
      <c r="L60" s="12">
        <v>7214</v>
      </c>
      <c r="M60" s="12">
        <v>4758</v>
      </c>
      <c r="N60" s="20">
        <v>66</v>
      </c>
      <c r="O60" s="20">
        <v>51.8</v>
      </c>
      <c r="P60" s="20">
        <v>31.6</v>
      </c>
      <c r="Q60" s="20">
        <v>74.2</v>
      </c>
      <c r="R60" s="20">
        <v>98.2</v>
      </c>
      <c r="S60" s="20">
        <v>13.5</v>
      </c>
      <c r="T60" s="20">
        <v>64.9</v>
      </c>
      <c r="U60" s="20">
        <v>3.7</v>
      </c>
    </row>
    <row r="61" spans="1:21" s="52" customFormat="1" ht="12.75">
      <c r="A61" s="77">
        <v>70</v>
      </c>
      <c r="B61" s="78" t="s">
        <v>79</v>
      </c>
      <c r="C61" s="51">
        <v>1512</v>
      </c>
      <c r="D61" s="51">
        <v>2632</v>
      </c>
      <c r="E61" s="75">
        <v>8481.2</v>
      </c>
      <c r="F61" s="75">
        <v>305.9</v>
      </c>
      <c r="G61" s="75">
        <v>1.7</v>
      </c>
      <c r="H61" s="53"/>
      <c r="I61" s="76">
        <v>1.1</v>
      </c>
      <c r="J61" s="51"/>
      <c r="K61" s="23">
        <v>6.2</v>
      </c>
      <c r="L61" s="51">
        <v>12622</v>
      </c>
      <c r="M61" s="51">
        <v>4856</v>
      </c>
      <c r="N61" s="23">
        <v>38.5</v>
      </c>
      <c r="O61" s="23">
        <v>66.5</v>
      </c>
      <c r="P61" s="23">
        <v>33.1</v>
      </c>
      <c r="Q61" s="23">
        <v>56.3</v>
      </c>
      <c r="R61" s="23">
        <v>88.5</v>
      </c>
      <c r="S61" s="23">
        <v>1</v>
      </c>
      <c r="T61" s="23">
        <v>59.5</v>
      </c>
      <c r="U61" s="23">
        <v>2.7</v>
      </c>
    </row>
    <row r="62" spans="1:21" s="52" customFormat="1" ht="12.75">
      <c r="A62" s="77">
        <v>71</v>
      </c>
      <c r="B62" s="78" t="s">
        <v>80</v>
      </c>
      <c r="C62" s="51">
        <v>147</v>
      </c>
      <c r="D62" s="51">
        <v>210</v>
      </c>
      <c r="E62" s="75">
        <v>-432.9</v>
      </c>
      <c r="F62" s="75">
        <v>83.1</v>
      </c>
      <c r="G62" s="75">
        <v>1.4</v>
      </c>
      <c r="H62" s="53"/>
      <c r="I62" s="76">
        <v>1.04</v>
      </c>
      <c r="J62" s="51"/>
      <c r="K62" s="23">
        <v>-6.1</v>
      </c>
      <c r="L62" s="51">
        <v>11223</v>
      </c>
      <c r="M62" s="51">
        <v>4211</v>
      </c>
      <c r="N62" s="23">
        <v>37.5</v>
      </c>
      <c r="O62" s="23">
        <v>85.5</v>
      </c>
      <c r="P62" s="23">
        <v>45.6</v>
      </c>
      <c r="Q62" s="23">
        <v>21</v>
      </c>
      <c r="R62" s="23">
        <v>76.9</v>
      </c>
      <c r="S62" s="23">
        <v>13.3</v>
      </c>
      <c r="T62" s="23">
        <v>68.9</v>
      </c>
      <c r="U62" s="23">
        <v>65.8</v>
      </c>
    </row>
    <row r="63" spans="1:21" s="52" customFormat="1" ht="12.75">
      <c r="A63" s="77">
        <v>72</v>
      </c>
      <c r="B63" s="78" t="s">
        <v>81</v>
      </c>
      <c r="C63" s="51">
        <v>1354</v>
      </c>
      <c r="D63" s="51">
        <v>6365</v>
      </c>
      <c r="E63" s="75">
        <v>6722.1</v>
      </c>
      <c r="F63" s="75">
        <v>83.8</v>
      </c>
      <c r="G63" s="75">
        <v>4.7</v>
      </c>
      <c r="H63" s="53"/>
      <c r="I63" s="76">
        <v>1.064</v>
      </c>
      <c r="J63" s="51"/>
      <c r="K63" s="23">
        <v>4.4</v>
      </c>
      <c r="L63" s="51">
        <v>9173</v>
      </c>
      <c r="M63" s="51">
        <v>6776</v>
      </c>
      <c r="N63" s="23">
        <v>73.9</v>
      </c>
      <c r="O63" s="23">
        <v>59.2</v>
      </c>
      <c r="P63" s="23">
        <v>45</v>
      </c>
      <c r="Q63" s="23">
        <v>107.2</v>
      </c>
      <c r="R63" s="23">
        <v>127</v>
      </c>
      <c r="S63" s="23">
        <v>15.4</v>
      </c>
      <c r="T63" s="23">
        <v>38</v>
      </c>
      <c r="U63" s="23">
        <v>20.6</v>
      </c>
    </row>
    <row r="64" spans="1:21" s="52" customFormat="1" ht="12.75">
      <c r="A64" s="77">
        <v>73</v>
      </c>
      <c r="B64" s="78" t="s">
        <v>82</v>
      </c>
      <c r="C64" s="51">
        <v>294</v>
      </c>
      <c r="D64" s="51">
        <v>1077</v>
      </c>
      <c r="E64" s="75">
        <v>1138.9</v>
      </c>
      <c r="F64" s="75">
        <v>67.1</v>
      </c>
      <c r="G64" s="75">
        <v>3.7</v>
      </c>
      <c r="H64" s="53"/>
      <c r="I64" s="76">
        <v>1.07</v>
      </c>
      <c r="J64" s="51"/>
      <c r="K64" s="23">
        <v>5.3</v>
      </c>
      <c r="L64" s="51">
        <v>8322</v>
      </c>
      <c r="M64" s="51">
        <v>6222</v>
      </c>
      <c r="N64" s="23">
        <v>74.8</v>
      </c>
      <c r="O64" s="23">
        <v>51.1</v>
      </c>
      <c r="P64" s="23">
        <v>38.4</v>
      </c>
      <c r="Q64" s="23">
        <v>103.5</v>
      </c>
      <c r="R64" s="23">
        <v>119.3</v>
      </c>
      <c r="S64" s="23">
        <v>23.2</v>
      </c>
      <c r="T64" s="23">
        <v>47.3</v>
      </c>
      <c r="U64" s="23">
        <v>21.9</v>
      </c>
    </row>
    <row r="65" spans="1:21" s="52" customFormat="1" ht="12.75">
      <c r="A65" s="77">
        <v>74</v>
      </c>
      <c r="B65" s="78" t="s">
        <v>83</v>
      </c>
      <c r="C65" s="51">
        <v>9269</v>
      </c>
      <c r="D65" s="51">
        <v>37443</v>
      </c>
      <c r="E65" s="75">
        <v>55964.7</v>
      </c>
      <c r="F65" s="75">
        <v>258.7</v>
      </c>
      <c r="G65" s="75">
        <v>4</v>
      </c>
      <c r="H65" s="53"/>
      <c r="I65" s="76">
        <v>1.055</v>
      </c>
      <c r="J65" s="51"/>
      <c r="K65" s="23">
        <v>5.9</v>
      </c>
      <c r="L65" s="51">
        <v>6447</v>
      </c>
      <c r="M65" s="51">
        <v>4369</v>
      </c>
      <c r="N65" s="23">
        <v>67.8</v>
      </c>
      <c r="O65" s="23">
        <v>48.5</v>
      </c>
      <c r="P65" s="23">
        <v>30.5</v>
      </c>
      <c r="Q65" s="23">
        <v>76.5</v>
      </c>
      <c r="R65" s="23">
        <v>99.4</v>
      </c>
      <c r="S65" s="23">
        <v>14.6</v>
      </c>
      <c r="T65" s="23">
        <v>67.4</v>
      </c>
      <c r="U65" s="23">
        <v>3</v>
      </c>
    </row>
    <row r="66" spans="1:21" s="52" customFormat="1" ht="12.75">
      <c r="A66" s="69" t="s">
        <v>38</v>
      </c>
      <c r="B66" s="70" t="s">
        <v>39</v>
      </c>
      <c r="C66" s="83">
        <v>1401</v>
      </c>
      <c r="D66" s="84">
        <v>8761.27</v>
      </c>
      <c r="E66" s="85">
        <v>7057.297</v>
      </c>
      <c r="F66" s="85">
        <v>224.8</v>
      </c>
      <c r="G66" s="72">
        <v>6.253583154889365</v>
      </c>
      <c r="H66" s="19"/>
      <c r="I66" s="73">
        <v>1.0717318444564958</v>
      </c>
      <c r="J66" s="20"/>
      <c r="K66" s="20">
        <v>3.6311199579497266</v>
      </c>
      <c r="L66" s="19">
        <v>9110.602914874213</v>
      </c>
      <c r="M66" s="19">
        <v>5613.45923593269</v>
      </c>
      <c r="N66" s="20">
        <v>61.6145746706621</v>
      </c>
      <c r="O66" s="20">
        <v>63.717965902790496</v>
      </c>
      <c r="P66" s="20">
        <v>25.98290731780903</v>
      </c>
      <c r="Q66" s="20">
        <v>48.67434078370156</v>
      </c>
      <c r="R66" s="20">
        <v>98.00404107957903</v>
      </c>
      <c r="S66" s="20">
        <v>3.1220108231157533</v>
      </c>
      <c r="T66" s="20">
        <v>74.54037078476145</v>
      </c>
      <c r="U66" s="20">
        <v>15.292269398304104</v>
      </c>
    </row>
    <row r="67" spans="1:21" s="52" customFormat="1" ht="12.75">
      <c r="A67" s="77">
        <v>90</v>
      </c>
      <c r="B67" s="78" t="s">
        <v>84</v>
      </c>
      <c r="C67" s="86">
        <v>123</v>
      </c>
      <c r="D67" s="87">
        <v>2865.23</v>
      </c>
      <c r="E67" s="88">
        <v>1707.574</v>
      </c>
      <c r="F67" s="89">
        <v>1022.9</v>
      </c>
      <c r="G67" s="75">
        <v>23.294552845528454</v>
      </c>
      <c r="H67" s="53"/>
      <c r="I67" s="76">
        <v>1.0019362182383806</v>
      </c>
      <c r="J67" s="23"/>
      <c r="K67" s="23">
        <v>3.718736094816409</v>
      </c>
      <c r="L67" s="53">
        <v>6990.691497715716</v>
      </c>
      <c r="M67" s="53">
        <v>4570.004153244242</v>
      </c>
      <c r="N67" s="23">
        <v>65.37270532875812</v>
      </c>
      <c r="O67" s="23">
        <v>81.59228439058437</v>
      </c>
      <c r="P67" s="23">
        <v>16.898719758359608</v>
      </c>
      <c r="Q67" s="23">
        <v>23.486045187132852</v>
      </c>
      <c r="R67" s="23">
        <v>105.14417981601645</v>
      </c>
      <c r="S67" s="23">
        <v>0.9796584519612869</v>
      </c>
      <c r="T67" s="23">
        <v>78.37724684060707</v>
      </c>
      <c r="U67" s="23">
        <v>12.704280444874517</v>
      </c>
    </row>
    <row r="68" spans="1:21" s="52" customFormat="1" ht="12.75">
      <c r="A68" s="77">
        <v>91</v>
      </c>
      <c r="B68" s="78" t="s">
        <v>85</v>
      </c>
      <c r="C68" s="86">
        <v>82</v>
      </c>
      <c r="D68" s="87">
        <v>76.06</v>
      </c>
      <c r="E68" s="88">
        <v>86.405</v>
      </c>
      <c r="F68" s="89">
        <v>16.7</v>
      </c>
      <c r="G68" s="75">
        <v>0.9275609756097561</v>
      </c>
      <c r="H68" s="53"/>
      <c r="I68" s="76">
        <v>0.9839464954435355</v>
      </c>
      <c r="J68" s="23"/>
      <c r="K68" s="23">
        <v>3.6249470868061655</v>
      </c>
      <c r="L68" s="53">
        <v>10507.796476465948</v>
      </c>
      <c r="M68" s="53">
        <v>10257.112805679726</v>
      </c>
      <c r="N68" s="23">
        <v>97.61430789654452</v>
      </c>
      <c r="O68" s="23">
        <v>59.60747831171492</v>
      </c>
      <c r="P68" s="23">
        <v>41.67905493830896</v>
      </c>
      <c r="Q68" s="23">
        <v>95.94999012826331</v>
      </c>
      <c r="R68" s="23">
        <v>138.30816180093885</v>
      </c>
      <c r="S68" s="23">
        <v>8.631310774118187</v>
      </c>
      <c r="T68" s="23">
        <v>42.09747352166423</v>
      </c>
      <c r="U68" s="23">
        <v>16.13976993657842</v>
      </c>
    </row>
    <row r="69" spans="1:21" s="52" customFormat="1" ht="12.75">
      <c r="A69" s="49">
        <v>92</v>
      </c>
      <c r="B69" s="50" t="s">
        <v>86</v>
      </c>
      <c r="C69" s="86">
        <v>766</v>
      </c>
      <c r="D69" s="87">
        <v>4047.46</v>
      </c>
      <c r="E69" s="88">
        <v>5219.704</v>
      </c>
      <c r="F69" s="89">
        <v>220.5</v>
      </c>
      <c r="G69" s="75">
        <v>5.283890339425588</v>
      </c>
      <c r="H69" s="53"/>
      <c r="I69" s="76">
        <v>1.1059846287125068</v>
      </c>
      <c r="J69" s="23"/>
      <c r="K69" s="23">
        <v>3.976634651418684</v>
      </c>
      <c r="L69" s="53">
        <v>12821.625661525994</v>
      </c>
      <c r="M69" s="53">
        <v>7342.897767982883</v>
      </c>
      <c r="N69" s="23">
        <v>57.26963149467703</v>
      </c>
      <c r="O69" s="23">
        <v>50.340153785370234</v>
      </c>
      <c r="P69" s="23">
        <v>31.709192322592223</v>
      </c>
      <c r="Q69" s="23">
        <v>68.49337244224078</v>
      </c>
      <c r="R69" s="23">
        <v>92.91797440054007</v>
      </c>
      <c r="S69" s="23">
        <v>3.8490816930651746</v>
      </c>
      <c r="T69" s="23">
        <v>72.50314073307896</v>
      </c>
      <c r="U69" s="23">
        <v>16.890510694664993</v>
      </c>
    </row>
    <row r="70" spans="1:21" s="52" customFormat="1" ht="12.75">
      <c r="A70" s="49">
        <v>93</v>
      </c>
      <c r="B70" s="50" t="s">
        <v>87</v>
      </c>
      <c r="C70" s="86">
        <v>430</v>
      </c>
      <c r="D70" s="87">
        <v>1772.52</v>
      </c>
      <c r="E70" s="88">
        <v>43.614</v>
      </c>
      <c r="F70" s="89">
        <v>44</v>
      </c>
      <c r="G70" s="75">
        <v>4.122139534883721</v>
      </c>
      <c r="H70" s="53"/>
      <c r="I70" s="76">
        <v>1.0193175319400325</v>
      </c>
      <c r="J70" s="23"/>
      <c r="K70" s="23">
        <v>0.2947917289067846</v>
      </c>
      <c r="L70" s="53">
        <v>4003.4938956965225</v>
      </c>
      <c r="M70" s="53">
        <v>3151.82790603209</v>
      </c>
      <c r="N70" s="23">
        <v>78.72693172881033</v>
      </c>
      <c r="O70" s="23">
        <v>64.59887539722294</v>
      </c>
      <c r="P70" s="23">
        <v>34.135281122386864</v>
      </c>
      <c r="Q70" s="23">
        <v>50.891730587907055</v>
      </c>
      <c r="R70" s="23">
        <v>90.59118009326053</v>
      </c>
      <c r="S70" s="23">
        <v>2.5106415139061653</v>
      </c>
      <c r="T70" s="23">
        <v>69.5616442864474</v>
      </c>
      <c r="U70" s="23">
        <v>19.77738035437686</v>
      </c>
    </row>
    <row r="71" spans="1:21" s="52" customFormat="1" ht="12.75">
      <c r="A71" s="49"/>
      <c r="B71" s="51"/>
      <c r="C71" s="51"/>
      <c r="D71" s="51"/>
      <c r="E71" s="75"/>
      <c r="F71" s="75"/>
      <c r="G71" s="75"/>
      <c r="H71" s="51"/>
      <c r="I71" s="51"/>
      <c r="J71" s="51"/>
      <c r="K71" s="51"/>
      <c r="L71" s="51"/>
      <c r="M71" s="51"/>
      <c r="N71" s="23"/>
      <c r="O71" s="23"/>
      <c r="P71" s="23"/>
      <c r="Q71" s="23"/>
      <c r="R71" s="23"/>
      <c r="S71" s="23"/>
      <c r="T71" s="23"/>
      <c r="U71" s="23"/>
    </row>
    <row r="72" spans="1:21" s="52" customFormat="1" ht="12.75">
      <c r="A72" s="49" t="s">
        <v>116</v>
      </c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23"/>
      <c r="Q72" s="23"/>
      <c r="R72" s="23"/>
      <c r="S72" s="23"/>
      <c r="T72" s="23"/>
      <c r="U72" s="23"/>
    </row>
    <row r="73" spans="1:21" s="52" customFormat="1" ht="12.75">
      <c r="A73" s="51" t="s">
        <v>132</v>
      </c>
      <c r="B73" s="51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</row>
    <row r="74" spans="1:21" s="52" customFormat="1" ht="12.75">
      <c r="A74" s="51"/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</row>
    <row r="75" spans="1:21" s="52" customFormat="1" ht="12.75">
      <c r="A75" s="51"/>
      <c r="B75" s="51"/>
      <c r="C75" s="51"/>
      <c r="D75" s="51"/>
      <c r="E75" s="51"/>
      <c r="F75" s="53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</row>
    <row r="76" spans="1:21" s="52" customFormat="1" ht="12.75">
      <c r="A76" s="51"/>
      <c r="B76" s="51"/>
      <c r="C76" s="51"/>
      <c r="D76" s="51"/>
      <c r="E76" s="51"/>
      <c r="F76" s="53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</row>
    <row r="77" spans="1:21" s="52" customFormat="1" ht="12.75">
      <c r="A77" s="51"/>
      <c r="B77" s="51"/>
      <c r="C77" s="51"/>
      <c r="D77" s="51"/>
      <c r="E77" s="51"/>
      <c r="F77" s="53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</row>
    <row r="78" spans="1:21" s="52" customFormat="1" ht="12.75">
      <c r="A78" s="51"/>
      <c r="B78" s="51"/>
      <c r="C78" s="51"/>
      <c r="D78" s="51"/>
      <c r="E78" s="51"/>
      <c r="F78" s="53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</row>
    <row r="79" spans="1:21" s="52" customFormat="1" ht="12.75">
      <c r="A79" s="51"/>
      <c r="B79" s="51"/>
      <c r="C79" s="51"/>
      <c r="D79" s="51"/>
      <c r="E79" s="51"/>
      <c r="F79" s="53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</row>
    <row r="80" spans="1:21" s="52" customFormat="1" ht="12.75">
      <c r="A80" s="51"/>
      <c r="B80" s="51"/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</row>
    <row r="81" spans="1:21" s="52" customFormat="1" ht="12.75">
      <c r="A81" s="51"/>
      <c r="B81" s="51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</row>
    <row r="82" spans="1:21" s="52" customFormat="1" ht="12.75">
      <c r="A82" s="51"/>
      <c r="B82" s="51"/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</row>
    <row r="83" spans="1:21" s="52" customFormat="1" ht="12.75">
      <c r="A83" s="51"/>
      <c r="B83" s="51"/>
      <c r="C83" s="51"/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</row>
    <row r="84" spans="1:21" s="52" customFormat="1" ht="12.75">
      <c r="A84" s="51"/>
      <c r="B84" s="51"/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</row>
    <row r="85" spans="1:21" s="52" customFormat="1" ht="12.75">
      <c r="A85" s="51"/>
      <c r="B85" s="51"/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</row>
    <row r="86" spans="1:21" s="52" customFormat="1" ht="12.75">
      <c r="A86" s="51"/>
      <c r="B86" s="51"/>
      <c r="C86" s="51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</row>
    <row r="87" spans="1:21" s="52" customFormat="1" ht="12.75">
      <c r="A87" s="51"/>
      <c r="B87" s="51"/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</row>
    <row r="88" spans="1:21" s="52" customFormat="1" ht="12.75">
      <c r="A88" s="51"/>
      <c r="B88" s="51"/>
      <c r="C88" s="51"/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</row>
    <row r="89" spans="1:21" s="52" customFormat="1" ht="12.75">
      <c r="A89" s="51"/>
      <c r="B89" s="51"/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</row>
    <row r="90" spans="1:21" s="52" customFormat="1" ht="12.75">
      <c r="A90" s="51"/>
      <c r="B90" s="51"/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</row>
    <row r="91" spans="1:21" s="52" customFormat="1" ht="12.75">
      <c r="A91" s="51"/>
      <c r="B91" s="51"/>
      <c r="C91" s="51"/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</row>
    <row r="92" spans="1:21" s="52" customFormat="1" ht="12.75">
      <c r="A92" s="51"/>
      <c r="B92" s="51"/>
      <c r="C92" s="51"/>
      <c r="D92" s="51"/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</row>
    <row r="93" spans="1:21" s="52" customFormat="1" ht="12.75">
      <c r="A93" s="51"/>
      <c r="B93" s="51"/>
      <c r="C93" s="51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</row>
    <row r="94" spans="1:21" s="52" customFormat="1" ht="12.75">
      <c r="A94" s="51"/>
      <c r="B94" s="51"/>
      <c r="C94" s="51"/>
      <c r="D94" s="51"/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/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/</dc:creator>
  <cp:keywords/>
  <dc:description/>
  <cp:lastModifiedBy>Barbara Ferk</cp:lastModifiedBy>
  <cp:lastPrinted>2007-11-14T09:22:11Z</cp:lastPrinted>
  <dcterms:created xsi:type="dcterms:W3CDTF">2001-01-04T06:47:36Z</dcterms:created>
  <dcterms:modified xsi:type="dcterms:W3CDTF">2007-11-14T09:22:40Z</dcterms:modified>
  <cp:category/>
  <cp:version/>
  <cp:contentType/>
  <cp:contentStatus/>
</cp:coreProperties>
</file>